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/>
  <mc:AlternateContent xmlns:mc="http://schemas.openxmlformats.org/markup-compatibility/2006">
    <mc:Choice Requires="x15">
      <x15ac:absPath xmlns:x15ac="http://schemas.microsoft.com/office/spreadsheetml/2010/11/ac" url="/Users/elinjansson/OneDrive - Our 365/BCF 2018.2019/VB 2018/"/>
    </mc:Choice>
  </mc:AlternateContent>
  <xr:revisionPtr revIDLastSave="30" documentId="8_{57A8A9F1-8C5D-EA40-809C-2EE8E96A1980}" xr6:coauthVersionLast="41" xr6:coauthVersionMax="41" xr10:uidLastSave="{54B972C2-7C8B-A34A-AF03-8CC59AA59F5B}"/>
  <bookViews>
    <workbookView xWindow="28500" yWindow="540" windowWidth="19240" windowHeight="16460" tabRatio="500" xr2:uid="{00000000-000D-0000-FFFF-FFFF00000000}"/>
  </bookViews>
  <sheets>
    <sheet name="Blad1" sheetId="2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77" i="2" l="1"/>
  <c r="J176" i="2"/>
  <c r="J177" i="2" s="1"/>
  <c r="J163" i="2"/>
  <c r="H163" i="2"/>
  <c r="J152" i="2"/>
  <c r="H152" i="2"/>
  <c r="J145" i="2"/>
  <c r="H145" i="2"/>
  <c r="J135" i="2"/>
  <c r="J179" i="2" s="1"/>
  <c r="H135" i="2"/>
  <c r="H179" i="2" s="1"/>
  <c r="H134" i="2"/>
  <c r="J133" i="2"/>
  <c r="J134" i="2" s="1"/>
  <c r="H115" i="2"/>
  <c r="H117" i="2" s="1"/>
  <c r="J109" i="2"/>
  <c r="J115" i="2" s="1"/>
  <c r="J117" i="2" s="1"/>
  <c r="H109" i="2"/>
  <c r="J23" i="2"/>
  <c r="H23" i="2"/>
  <c r="H14" i="2"/>
</calcChain>
</file>

<file path=xl/sharedStrings.xml><?xml version="1.0" encoding="utf-8"?>
<sst xmlns="http://schemas.openxmlformats.org/spreadsheetml/2006/main" count="146" uniqueCount="134">
  <si>
    <t>Barncancerfonden</t>
  </si>
  <si>
    <t>Org nr 802010-6566</t>
  </si>
  <si>
    <t>Resultaträkning</t>
  </si>
  <si>
    <t>Belopp i Tkr</t>
  </si>
  <si>
    <t>Intäkter</t>
  </si>
  <si>
    <t>Gåvor</t>
  </si>
  <si>
    <t>Bidrag</t>
  </si>
  <si>
    <t xml:space="preserve">Nettoomsättning </t>
  </si>
  <si>
    <t>Summa intäkter</t>
  </si>
  <si>
    <t>Verksamhetskostnader</t>
  </si>
  <si>
    <t>Ändamålskostnader</t>
  </si>
  <si>
    <t>Administrationskostnader</t>
  </si>
  <si>
    <t>Insamlingskostnader</t>
  </si>
  <si>
    <t>Summa verksamhetskostnader</t>
  </si>
  <si>
    <t>Verksamhetsresultat</t>
  </si>
  <si>
    <t>Finansiella poster</t>
  </si>
  <si>
    <t>Resultat från övriga värdepapper och fordringar</t>
  </si>
  <si>
    <t>Övriga ränteintäkter och liknande resultatposter</t>
  </si>
  <si>
    <t>Räntekostnader och liknande resultatposter</t>
  </si>
  <si>
    <t>Förvaltningskostnader</t>
  </si>
  <si>
    <t>Summa resultat från finansiella inveseringar</t>
  </si>
  <si>
    <t>Resultat efter finansiella poster</t>
  </si>
  <si>
    <t>Årets resultat</t>
  </si>
  <si>
    <t>Balansräkning</t>
  </si>
  <si>
    <t>TILLGÅNGAR</t>
  </si>
  <si>
    <t>Anläggningstillgångar</t>
  </si>
  <si>
    <t>Immateriella anläggningstillgångar</t>
  </si>
  <si>
    <t>Balanserade utgifter för programvara</t>
  </si>
  <si>
    <t>Materiella anläggningstillgångar</t>
  </si>
  <si>
    <t>Byggnader och mark</t>
  </si>
  <si>
    <t>Inventarier</t>
  </si>
  <si>
    <t>Finansiella anläggningstillgångar</t>
  </si>
  <si>
    <t>Långfristiga värdepappersinnehav</t>
  </si>
  <si>
    <t>Långfristiga fordringar</t>
  </si>
  <si>
    <t>Summa anläggningstillgångar</t>
  </si>
  <si>
    <t>Omsättningstillgångar</t>
  </si>
  <si>
    <t>Kortfristiga fordringar</t>
  </si>
  <si>
    <t>Kundfordringar</t>
  </si>
  <si>
    <t>Övriga fordringar</t>
  </si>
  <si>
    <t>Förutbetalda kostnader och upplupna intäkter</t>
  </si>
  <si>
    <t>Kassa och bank</t>
  </si>
  <si>
    <t>Summa omsättningstillgångar</t>
  </si>
  <si>
    <t>SUMMA TILLGÅNGAR</t>
  </si>
  <si>
    <t>EGET KAPITAL OCH SKULDER</t>
  </si>
  <si>
    <t>Eget kapital</t>
  </si>
  <si>
    <t>Donationskapital</t>
  </si>
  <si>
    <t>Balanserat kapital</t>
  </si>
  <si>
    <t>Långfristiga skulder</t>
  </si>
  <si>
    <t>Upplupna forskningsåtaganden</t>
  </si>
  <si>
    <t>Kortfristiga skulder</t>
  </si>
  <si>
    <t>Leverantörsskulder</t>
  </si>
  <si>
    <t>Skuld erhållan ej nyttjade bidrag PKL</t>
  </si>
  <si>
    <t>Övriga skulder</t>
  </si>
  <si>
    <t>Upplupna kostnader och förutbetalda intäkter</t>
  </si>
  <si>
    <t>SUMMA EGET KAPITAL OCH SKULDER</t>
  </si>
  <si>
    <t>-</t>
  </si>
  <si>
    <t>Medlemsintäkter/Verksamhetsintäkter</t>
  </si>
  <si>
    <t>Testamentsgåvor, flyttas till Gåvor</t>
  </si>
  <si>
    <t>(varav 575 kkr försäljningskostnader)</t>
  </si>
  <si>
    <t>Jämförelsestörande poster</t>
  </si>
  <si>
    <t>Övriga kostnader</t>
  </si>
  <si>
    <t>Värdejustering av värdepappersportfölj</t>
  </si>
  <si>
    <t>Fastighetsresultat</t>
  </si>
  <si>
    <t>som är anläggningstillgångar</t>
  </si>
  <si>
    <t>Extraordinära intäkter och kostnader</t>
  </si>
  <si>
    <t>Aktieägartillskott</t>
  </si>
  <si>
    <t>Bokslutsdispositioner</t>
  </si>
  <si>
    <t>Koncernbidrag, erhållna</t>
  </si>
  <si>
    <t>Koncernbidrag, lämnade</t>
  </si>
  <si>
    <t>Förändring av periodiseringsfond</t>
  </si>
  <si>
    <t>Skatt</t>
  </si>
  <si>
    <t>Om den kostnadsslagsindelad resultaträkningen används kan kostnaderna redovisas</t>
  </si>
  <si>
    <t>enligt följande:</t>
  </si>
  <si>
    <t>Externa kostnader</t>
  </si>
  <si>
    <t>Personalkostnader</t>
  </si>
  <si>
    <t>Avskrivningar</t>
  </si>
  <si>
    <t>Koncessioner, patent, licenser, varumärken</t>
  </si>
  <si>
    <t>samt liknande rättigheter</t>
  </si>
  <si>
    <t>Hyresrätter och liknande rättigheter</t>
  </si>
  <si>
    <t>Goodwill</t>
  </si>
  <si>
    <t>Förskott avseende immateriella</t>
  </si>
  <si>
    <t>anläggningstillgångar</t>
  </si>
  <si>
    <t>Nedlagda kostnader på annans fastighet</t>
  </si>
  <si>
    <t>Maskiner och andra tekniska anläggningar</t>
  </si>
  <si>
    <t>Pågående nyanläggningar och förskott</t>
  </si>
  <si>
    <t>avseende materiella anläggningstillgångar</t>
  </si>
  <si>
    <t>Andelar i koncernföretag</t>
  </si>
  <si>
    <t>Fordringar hos koncernföretag</t>
  </si>
  <si>
    <t>Andelar i intresseföretag</t>
  </si>
  <si>
    <t>Fordringar hos intresseföretag</t>
  </si>
  <si>
    <t>Lån till [   ]</t>
  </si>
  <si>
    <t>Varulager m m</t>
  </si>
  <si>
    <t>Råvaror och förnödenheter</t>
  </si>
  <si>
    <t>Varor under tillverkning</t>
  </si>
  <si>
    <t>Färdiga varor och handelsvaror</t>
  </si>
  <si>
    <t>Pågående arbete för annans räkning</t>
  </si>
  <si>
    <t>Förskott till leverantörer</t>
  </si>
  <si>
    <t>Fordran medlemsavgifter</t>
  </si>
  <si>
    <t>Skattefordringar</t>
  </si>
  <si>
    <t>Kortfristiga placeringar</t>
  </si>
  <si>
    <t>Bundet eget kapital</t>
  </si>
  <si>
    <t>Jonzén-Sandbloms minnesfond</t>
  </si>
  <si>
    <t>Överkursfond</t>
  </si>
  <si>
    <t>Uppskrivningsfond</t>
  </si>
  <si>
    <t>Reservfond</t>
  </si>
  <si>
    <t>Fritt eget kapital</t>
  </si>
  <si>
    <t>Obeskattade reserver</t>
  </si>
  <si>
    <t>Ackumulerade avskrivningar utöver plan</t>
  </si>
  <si>
    <t>Periodiseringsfonder</t>
  </si>
  <si>
    <t>Skatteutjämningsreserv</t>
  </si>
  <si>
    <t>Uppskovsbelopp för lagerreserv m m</t>
  </si>
  <si>
    <t>Investeringsfonder</t>
  </si>
  <si>
    <t>Valutakursreserv</t>
  </si>
  <si>
    <t>Övriga obeskattade reserver [var för sig]</t>
  </si>
  <si>
    <t>Avsättningar</t>
  </si>
  <si>
    <t>Avsättningar för pensioner och</t>
  </si>
  <si>
    <t>liknande förpliktelser</t>
  </si>
  <si>
    <t>Avsättningar för skatter</t>
  </si>
  <si>
    <t>Reserverade forskningsmedel</t>
  </si>
  <si>
    <t>Värdereglering värdepapper</t>
  </si>
  <si>
    <t>Förlagslån</t>
  </si>
  <si>
    <t>Obligationslån</t>
  </si>
  <si>
    <t>Byggnadskreditiv</t>
  </si>
  <si>
    <t>Checkräkningskredit (beviljad kredit 1 mkr)</t>
  </si>
  <si>
    <t>Övriga skulder till kreditinstitut</t>
  </si>
  <si>
    <t>Skulder till koncernföretag</t>
  </si>
  <si>
    <t>Skulder till intresseföretag</t>
  </si>
  <si>
    <t>Förskott från kunder</t>
  </si>
  <si>
    <t>Växelskulder</t>
  </si>
  <si>
    <t>Skatteskulder</t>
  </si>
  <si>
    <t>14</t>
  </si>
  <si>
    <t>15</t>
  </si>
  <si>
    <t>16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</si>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</sst>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0]&quot;–&quot;;#,##0"/>
    <numFmt numFmtId="165" formatCode="[=0]&quot;&quot;;yyyy/mm/dd"/>
    <numFmt numFmtId="166" formatCode="[=0]&quot;&quot;;0"/>
    <numFmt numFmtId="167" formatCode="[=0]&quot;0&quot;;#,##0"/>
    <numFmt numFmtId="168" formatCode="[=0]&quot;–&quot;;yyyy/mm/dd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164" fontId="2" fillId="0" borderId="0" xfId="0" applyNumberFormat="1" applyFont="1" applyProtection="1"/>
    <xf numFmtId="164" fontId="3" fillId="0" borderId="0" xfId="0" applyNumberFormat="1" applyFont="1" applyAlignment="1" applyProtection="1">
      <alignment vertical="center"/>
    </xf>
    <xf numFmtId="164" fontId="0" fillId="0" borderId="0" xfId="0" applyNumberFormat="1" applyFont="1" applyAlignment="1" applyProtection="1">
      <alignment vertical="center"/>
    </xf>
    <xf numFmtId="164" fontId="2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 applyProtection="1">
      <alignment horizontal="right" vertical="center"/>
      <protection locked="0"/>
    </xf>
    <xf numFmtId="164" fontId="2" fillId="0" borderId="0" xfId="0" applyNumberFormat="1" applyFont="1" applyAlignment="1">
      <alignment horizontal="right"/>
    </xf>
    <xf numFmtId="164" fontId="4" fillId="0" borderId="2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0" fontId="4" fillId="0" borderId="0" xfId="1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 applyProtection="1">
      <alignment vertical="center"/>
      <protection locked="0"/>
    </xf>
    <xf numFmtId="164" fontId="5" fillId="0" borderId="0" xfId="0" applyNumberFormat="1" applyFont="1" applyAlignment="1">
      <alignment vertical="center"/>
    </xf>
    <xf numFmtId="167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/>
    </xf>
    <xf numFmtId="165" fontId="4" fillId="0" borderId="0" xfId="0" applyNumberFormat="1" applyFont="1" applyAlignment="1" applyProtection="1">
      <alignment horizontal="right"/>
      <protection locked="0"/>
    </xf>
    <xf numFmtId="164" fontId="2" fillId="0" borderId="1" xfId="0" applyNumberFormat="1" applyFont="1" applyBorder="1" applyAlignment="1" applyProtection="1">
      <alignment vertical="center"/>
      <protection locked="0"/>
    </xf>
    <xf numFmtId="164" fontId="4" fillId="0" borderId="1" xfId="0" applyNumberFormat="1" applyFont="1" applyBorder="1" applyAlignment="1">
      <alignment vertical="center"/>
    </xf>
    <xf numFmtId="166" fontId="4" fillId="0" borderId="1" xfId="0" quotePrefix="1" applyNumberFormat="1" applyFont="1" applyBorder="1" applyAlignment="1" applyProtection="1">
      <alignment horizontal="right" vertical="center"/>
      <protection locked="0"/>
    </xf>
    <xf numFmtId="164" fontId="4" fillId="0" borderId="1" xfId="0" applyNumberFormat="1" applyFont="1" applyBorder="1" applyAlignment="1">
      <alignment horizontal="right" vertical="center"/>
    </xf>
    <xf numFmtId="10" fontId="4" fillId="0" borderId="0" xfId="1" applyNumberFormat="1" applyFont="1"/>
    <xf numFmtId="168" fontId="4" fillId="0" borderId="1" xfId="0" applyNumberFormat="1" applyFont="1" applyBorder="1" applyAlignment="1" applyProtection="1">
      <alignment horizontal="right" vertical="center"/>
      <protection locked="0"/>
    </xf>
    <xf numFmtId="164" fontId="6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4" fillId="0" borderId="2" xfId="0" applyNumberFormat="1" applyFont="1" applyBorder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4" fontId="4" fillId="0" borderId="2" xfId="0" applyNumberFormat="1" applyFont="1" applyBorder="1" applyAlignment="1" applyProtection="1">
      <alignment horizontal="right" vertical="center"/>
      <protection locked="0"/>
    </xf>
    <xf numFmtId="164" fontId="4" fillId="0" borderId="2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168" fontId="4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/>
    <xf numFmtId="0" fontId="9" fillId="0" borderId="0" xfId="0" applyFont="1"/>
  </cellXfs>
  <cellStyles count="2">
    <cellStyle name="Normal" xfId="0" builtinId="0"/>
    <cellStyle name="Procent" xfId="1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9DA80-C191-5B46-8465-CDA95A17B32A}">
  <dimension ref="A1:K179"/>
  <sheetViews>
    <sheetView tabSelected="1" workbookViewId="0">
      <selection activeCell="H18" sqref="H18"/>
    </sheetView>
  </sheetViews>
  <sheetFormatPr baseColWidth="10" defaultRowHeight="16" x14ac:dyDescent="0.2"/>
  <cols>
    <col min="8" max="8" width="11.83203125" bestFit="1" customWidth="1"/>
    <col min="10" max="10" width="11.83203125" bestFit="1" customWidth="1"/>
  </cols>
  <sheetData>
    <row r="1" spans="1:10" x14ac:dyDescent="0.2">
      <c r="A1" s="1" t="s">
        <v>0</v>
      </c>
      <c r="B1" s="1"/>
    </row>
    <row r="2" spans="1:10" x14ac:dyDescent="0.2">
      <c r="A2" s="2" t="s">
        <v>1</v>
      </c>
      <c r="B2" s="3"/>
    </row>
    <row r="5" spans="1:10" ht="20" x14ac:dyDescent="0.2">
      <c r="B5" s="44" t="s">
        <v>2</v>
      </c>
      <c r="C5" s="44"/>
      <c r="D5" s="44"/>
      <c r="E5" s="44"/>
      <c r="F5" s="44"/>
      <c r="G5" s="45"/>
      <c r="H5" s="46"/>
      <c r="I5" s="44"/>
      <c r="J5" s="46"/>
    </row>
    <row r="6" spans="1:10" x14ac:dyDescent="0.2">
      <c r="B6" s="5"/>
      <c r="C6" s="5"/>
      <c r="D6" s="5"/>
      <c r="E6" s="5"/>
      <c r="F6" s="5"/>
      <c r="G6" s="20"/>
      <c r="H6" s="21"/>
      <c r="I6" s="6"/>
      <c r="J6" s="21"/>
    </row>
    <row r="7" spans="1:10" x14ac:dyDescent="0.2">
      <c r="B7" s="22" t="s">
        <v>3</v>
      </c>
      <c r="C7" s="23"/>
      <c r="D7" s="23"/>
      <c r="E7" s="23"/>
      <c r="F7" s="23"/>
      <c r="G7" s="47"/>
      <c r="H7" s="24">
        <v>2018</v>
      </c>
      <c r="I7" s="25"/>
      <c r="J7" s="24">
        <v>2017</v>
      </c>
    </row>
    <row r="8" spans="1:10" x14ac:dyDescent="0.2">
      <c r="B8" s="4" t="s">
        <v>4</v>
      </c>
      <c r="C8" s="5"/>
      <c r="D8" s="5"/>
      <c r="E8" s="5"/>
      <c r="F8" s="5"/>
      <c r="G8" s="48"/>
      <c r="H8" s="6"/>
      <c r="I8" s="5"/>
      <c r="J8" s="6"/>
    </row>
    <row r="9" spans="1:10" hidden="1" x14ac:dyDescent="0.2">
      <c r="B9" s="7" t="s">
        <v>56</v>
      </c>
      <c r="C9" s="7"/>
      <c r="D9" s="7"/>
      <c r="E9" s="7"/>
      <c r="F9" s="7"/>
      <c r="G9" s="49" t="e">
        <v>#REF!</v>
      </c>
      <c r="H9" s="8">
        <v>0</v>
      </c>
      <c r="I9" s="7"/>
      <c r="J9" s="8">
        <v>0</v>
      </c>
    </row>
    <row r="10" spans="1:10" x14ac:dyDescent="0.2">
      <c r="B10" s="7" t="s">
        <v>5</v>
      </c>
      <c r="C10" s="7"/>
      <c r="D10" s="7"/>
      <c r="E10" s="7"/>
      <c r="F10" s="7"/>
      <c r="G10" s="49"/>
      <c r="H10" s="7">
        <v>266564</v>
      </c>
      <c r="I10" s="7"/>
      <c r="J10" s="7">
        <v>314520</v>
      </c>
    </row>
    <row r="11" spans="1:10" hidden="1" x14ac:dyDescent="0.2">
      <c r="B11" s="7" t="s">
        <v>57</v>
      </c>
      <c r="C11" s="7"/>
      <c r="D11" s="7"/>
      <c r="E11" s="7"/>
      <c r="F11" s="7"/>
      <c r="G11" s="49"/>
      <c r="H11" s="7"/>
      <c r="I11" s="7"/>
      <c r="J11" s="7"/>
    </row>
    <row r="12" spans="1:10" x14ac:dyDescent="0.2">
      <c r="B12" s="7" t="s">
        <v>6</v>
      </c>
      <c r="C12" s="7"/>
      <c r="D12" s="7"/>
      <c r="E12" s="7"/>
      <c r="F12" s="7"/>
      <c r="G12" s="49"/>
      <c r="H12" s="7">
        <v>3530</v>
      </c>
      <c r="I12" s="7"/>
      <c r="J12" s="7">
        <v>3505</v>
      </c>
    </row>
    <row r="13" spans="1:10" x14ac:dyDescent="0.2">
      <c r="B13" s="7" t="s">
        <v>7</v>
      </c>
      <c r="C13" s="7"/>
      <c r="D13" s="7"/>
      <c r="E13" s="7"/>
      <c r="F13" s="7"/>
      <c r="G13" s="49"/>
      <c r="H13" s="7">
        <v>141479</v>
      </c>
      <c r="I13" s="7"/>
      <c r="J13" s="7">
        <v>107096</v>
      </c>
    </row>
    <row r="14" spans="1:10" x14ac:dyDescent="0.2">
      <c r="B14" s="4" t="s">
        <v>8</v>
      </c>
      <c r="C14" s="5"/>
      <c r="D14" s="5"/>
      <c r="E14" s="5"/>
      <c r="F14" s="5"/>
      <c r="G14" s="48"/>
      <c r="H14" s="9">
        <f>SUM(H9:H13)</f>
        <v>411573</v>
      </c>
      <c r="I14" s="4"/>
      <c r="J14" s="9">
        <v>425121</v>
      </c>
    </row>
    <row r="15" spans="1:10" x14ac:dyDescent="0.2">
      <c r="B15" s="4"/>
      <c r="C15" s="5"/>
      <c r="D15" s="5"/>
      <c r="E15" s="5"/>
      <c r="F15" s="5"/>
      <c r="G15" s="48"/>
      <c r="H15" s="9"/>
      <c r="I15" s="4"/>
      <c r="J15" s="9"/>
    </row>
    <row r="16" spans="1:10" x14ac:dyDescent="0.2">
      <c r="B16" s="4" t="s">
        <v>9</v>
      </c>
      <c r="C16" s="5"/>
      <c r="D16" s="5"/>
      <c r="E16" s="5"/>
      <c r="F16" s="5"/>
      <c r="G16" s="48"/>
      <c r="H16" s="6"/>
      <c r="I16" s="5"/>
      <c r="J16" s="6"/>
    </row>
    <row r="17" spans="2:10" x14ac:dyDescent="0.2">
      <c r="B17" s="7" t="s">
        <v>10</v>
      </c>
      <c r="C17" s="7"/>
      <c r="D17" s="7"/>
      <c r="E17" s="7"/>
      <c r="F17" s="7"/>
      <c r="G17" s="49"/>
      <c r="H17" s="7">
        <v>-374155</v>
      </c>
      <c r="I17" s="7"/>
      <c r="J17" s="7">
        <v>-326431</v>
      </c>
    </row>
    <row r="18" spans="2:10" x14ac:dyDescent="0.2">
      <c r="B18" s="7" t="s">
        <v>11</v>
      </c>
      <c r="C18" s="7"/>
      <c r="D18" s="7"/>
      <c r="E18" s="7"/>
      <c r="F18" s="7"/>
      <c r="G18" s="50"/>
      <c r="H18" s="7">
        <v>-16893</v>
      </c>
      <c r="I18" s="5"/>
      <c r="J18" s="7">
        <v>-13240</v>
      </c>
    </row>
    <row r="19" spans="2:10" x14ac:dyDescent="0.2">
      <c r="B19" s="7" t="s">
        <v>12</v>
      </c>
      <c r="C19" s="7"/>
      <c r="D19" s="7"/>
      <c r="E19" s="7"/>
      <c r="F19" s="7"/>
      <c r="G19" s="49"/>
      <c r="H19" s="10">
        <v>-52502</v>
      </c>
      <c r="I19" s="7"/>
      <c r="J19" s="10">
        <v>-40869</v>
      </c>
    </row>
    <row r="20" spans="2:10" hidden="1" x14ac:dyDescent="0.2">
      <c r="B20" s="51" t="s">
        <v>58</v>
      </c>
      <c r="C20" s="7"/>
      <c r="D20" s="7"/>
      <c r="E20" s="7"/>
      <c r="F20" s="7"/>
      <c r="G20" s="49"/>
      <c r="H20" s="8">
        <v>0</v>
      </c>
      <c r="I20" s="7"/>
      <c r="J20" s="8">
        <v>0</v>
      </c>
    </row>
    <row r="21" spans="2:10" hidden="1" x14ac:dyDescent="0.2">
      <c r="B21" s="7" t="s">
        <v>59</v>
      </c>
      <c r="C21" s="7"/>
      <c r="D21" s="7"/>
      <c r="E21" s="7"/>
      <c r="F21" s="7"/>
      <c r="G21" s="49"/>
      <c r="H21" s="8">
        <v>0</v>
      </c>
      <c r="I21" s="7"/>
      <c r="J21" s="8">
        <v>0</v>
      </c>
    </row>
    <row r="22" spans="2:10" hidden="1" x14ac:dyDescent="0.2">
      <c r="B22" s="7" t="s">
        <v>60</v>
      </c>
      <c r="C22" s="7"/>
      <c r="D22" s="7"/>
      <c r="E22" s="7"/>
      <c r="F22" s="7"/>
      <c r="G22" s="49"/>
      <c r="H22" s="8">
        <v>0</v>
      </c>
      <c r="I22" s="7"/>
      <c r="J22" s="8">
        <v>0</v>
      </c>
    </row>
    <row r="23" spans="2:10" x14ac:dyDescent="0.2">
      <c r="B23" s="4" t="s">
        <v>13</v>
      </c>
      <c r="C23" s="5"/>
      <c r="D23" s="5"/>
      <c r="E23" s="5"/>
      <c r="F23" s="5"/>
      <c r="G23" s="48"/>
      <c r="H23" s="6">
        <f>SUM(H17:H22)</f>
        <v>-443550</v>
      </c>
      <c r="I23" s="6"/>
      <c r="J23" s="6">
        <f>SUM(J17:J22)</f>
        <v>-380540</v>
      </c>
    </row>
    <row r="24" spans="2:10" x14ac:dyDescent="0.2">
      <c r="B24" s="4"/>
      <c r="C24" s="5"/>
      <c r="D24" s="5"/>
      <c r="E24" s="5"/>
      <c r="F24" s="5"/>
      <c r="G24" s="48"/>
      <c r="H24" s="6"/>
      <c r="I24" s="6"/>
      <c r="J24" s="6"/>
    </row>
    <row r="25" spans="2:10" x14ac:dyDescent="0.2">
      <c r="B25" s="4" t="s">
        <v>14</v>
      </c>
      <c r="C25" s="5"/>
      <c r="D25" s="5"/>
      <c r="E25" s="5"/>
      <c r="F25" s="5"/>
      <c r="G25" s="48"/>
      <c r="H25" s="6">
        <v>-31977</v>
      </c>
      <c r="I25" s="5"/>
      <c r="J25" s="6">
        <v>44581</v>
      </c>
    </row>
    <row r="26" spans="2:10" x14ac:dyDescent="0.2">
      <c r="B26" s="11"/>
      <c r="C26" s="7"/>
      <c r="D26" s="12"/>
      <c r="E26" s="7"/>
      <c r="F26" s="7"/>
      <c r="G26" s="50"/>
      <c r="H26" s="13"/>
      <c r="I26" s="7"/>
      <c r="J26" s="13"/>
    </row>
    <row r="27" spans="2:10" x14ac:dyDescent="0.2">
      <c r="B27" s="14" t="s">
        <v>15</v>
      </c>
      <c r="C27" s="15"/>
      <c r="D27" s="15"/>
      <c r="E27" s="15"/>
      <c r="F27" s="15"/>
      <c r="G27" s="49"/>
      <c r="H27" s="16"/>
      <c r="I27" s="15"/>
      <c r="J27" s="16"/>
    </row>
    <row r="28" spans="2:10" x14ac:dyDescent="0.2">
      <c r="B28" s="7" t="s">
        <v>16</v>
      </c>
      <c r="C28" s="7"/>
      <c r="D28" s="7"/>
      <c r="E28" s="7"/>
      <c r="F28" s="7"/>
      <c r="G28" s="49"/>
      <c r="H28" s="7">
        <v>69690</v>
      </c>
      <c r="I28" s="7"/>
      <c r="J28" s="7">
        <v>47997</v>
      </c>
    </row>
    <row r="29" spans="2:10" hidden="1" x14ac:dyDescent="0.2">
      <c r="B29" s="7" t="s">
        <v>61</v>
      </c>
      <c r="C29" s="7"/>
      <c r="D29" s="7"/>
      <c r="E29" s="7"/>
      <c r="F29" s="7"/>
      <c r="G29" s="49"/>
      <c r="H29" s="7"/>
      <c r="I29" s="7"/>
      <c r="J29" s="7"/>
    </row>
    <row r="30" spans="2:10" x14ac:dyDescent="0.2">
      <c r="B30" s="7" t="s">
        <v>17</v>
      </c>
      <c r="C30" s="7"/>
      <c r="D30" s="7"/>
      <c r="E30" s="7"/>
      <c r="F30" s="7"/>
      <c r="G30" s="49"/>
      <c r="H30" s="7">
        <v>14441</v>
      </c>
      <c r="I30" s="7"/>
      <c r="J30" s="7">
        <v>13492</v>
      </c>
    </row>
    <row r="31" spans="2:10" hidden="1" x14ac:dyDescent="0.2">
      <c r="B31" s="5" t="s">
        <v>62</v>
      </c>
      <c r="C31" s="5"/>
      <c r="D31" s="5"/>
      <c r="E31" s="5"/>
      <c r="F31" s="5"/>
      <c r="G31" s="48"/>
      <c r="H31" s="5"/>
      <c r="I31" s="5"/>
      <c r="J31" s="5"/>
    </row>
    <row r="32" spans="2:10" hidden="1" x14ac:dyDescent="0.2">
      <c r="B32" s="15" t="s">
        <v>63</v>
      </c>
      <c r="C32" s="15"/>
      <c r="D32" s="15"/>
      <c r="E32" s="15"/>
      <c r="F32" s="15"/>
      <c r="G32" s="50"/>
      <c r="H32" s="15"/>
      <c r="I32" s="15"/>
      <c r="J32" s="15"/>
    </row>
    <row r="33" spans="2:10" x14ac:dyDescent="0.2">
      <c r="B33" s="7" t="s">
        <v>18</v>
      </c>
      <c r="C33" s="15"/>
      <c r="D33" s="15"/>
      <c r="E33" s="15"/>
      <c r="F33" s="15"/>
      <c r="G33" s="50"/>
      <c r="H33" s="15">
        <v>-635</v>
      </c>
      <c r="I33" s="15"/>
      <c r="J33" s="15">
        <v>-1004</v>
      </c>
    </row>
    <row r="34" spans="2:10" x14ac:dyDescent="0.2">
      <c r="B34" s="7" t="s">
        <v>19</v>
      </c>
      <c r="C34" s="7"/>
      <c r="D34" s="7"/>
      <c r="E34" s="7"/>
      <c r="F34" s="7"/>
      <c r="G34" s="50"/>
      <c r="H34" s="7">
        <v>-149</v>
      </c>
      <c r="I34" s="7"/>
      <c r="J34" s="7">
        <v>-240</v>
      </c>
    </row>
    <row r="35" spans="2:10" x14ac:dyDescent="0.2">
      <c r="B35" s="4" t="s">
        <v>20</v>
      </c>
      <c r="C35" s="5"/>
      <c r="D35" s="5"/>
      <c r="E35" s="5"/>
      <c r="F35" s="5"/>
      <c r="G35" s="48"/>
      <c r="H35" s="6">
        <v>83347</v>
      </c>
      <c r="I35" s="5"/>
      <c r="J35" s="6">
        <v>60245</v>
      </c>
    </row>
    <row r="36" spans="2:10" x14ac:dyDescent="0.2">
      <c r="B36" s="4"/>
      <c r="C36" s="5"/>
      <c r="D36" s="5"/>
      <c r="E36" s="5"/>
      <c r="F36" s="5"/>
      <c r="G36" s="48"/>
      <c r="H36" s="6"/>
      <c r="I36" s="5"/>
      <c r="J36" s="6"/>
    </row>
    <row r="37" spans="2:10" x14ac:dyDescent="0.2">
      <c r="B37" s="4" t="s">
        <v>21</v>
      </c>
      <c r="C37" s="5"/>
      <c r="D37" s="5"/>
      <c r="E37" s="5"/>
      <c r="F37" s="5"/>
      <c r="G37" s="48"/>
      <c r="H37" s="6">
        <v>51369</v>
      </c>
      <c r="I37" s="5"/>
      <c r="J37" s="6">
        <v>104826</v>
      </c>
    </row>
    <row r="38" spans="2:10" x14ac:dyDescent="0.2">
      <c r="B38" s="4"/>
      <c r="C38" s="5"/>
      <c r="D38" s="5"/>
      <c r="E38" s="5"/>
      <c r="F38" s="5"/>
      <c r="G38" s="48"/>
      <c r="H38" s="6"/>
      <c r="I38" s="5"/>
      <c r="J38" s="6"/>
    </row>
    <row r="39" spans="2:10" hidden="1" x14ac:dyDescent="0.2">
      <c r="B39" s="7" t="s">
        <v>64</v>
      </c>
      <c r="C39" s="7"/>
      <c r="D39" s="7"/>
      <c r="E39" s="7"/>
      <c r="F39" s="7"/>
      <c r="G39" s="50" t="s">
        <v>130</v>
      </c>
      <c r="H39" s="8">
        <v>0</v>
      </c>
      <c r="I39" s="7"/>
      <c r="J39" s="8">
        <v>0</v>
      </c>
    </row>
    <row r="40" spans="2:10" hidden="1" x14ac:dyDescent="0.2">
      <c r="B40" s="7" t="s">
        <v>65</v>
      </c>
      <c r="C40" s="7"/>
      <c r="D40" s="7"/>
      <c r="E40" s="7"/>
      <c r="F40" s="7"/>
      <c r="G40" s="50" t="s">
        <v>131</v>
      </c>
      <c r="H40" s="8">
        <v>0</v>
      </c>
      <c r="I40" s="7"/>
      <c r="J40" s="8">
        <v>0</v>
      </c>
    </row>
    <row r="41" spans="2:10" hidden="1" x14ac:dyDescent="0.2">
      <c r="B41" s="11"/>
      <c r="C41" s="7"/>
      <c r="D41" s="7"/>
      <c r="E41" s="7"/>
      <c r="F41" s="7"/>
      <c r="G41" s="50"/>
      <c r="H41" s="13"/>
      <c r="I41" s="7"/>
      <c r="J41" s="13"/>
    </row>
    <row r="42" spans="2:10" hidden="1" x14ac:dyDescent="0.2">
      <c r="B42" s="14" t="s">
        <v>66</v>
      </c>
      <c r="C42" s="15"/>
      <c r="D42" s="15"/>
      <c r="E42" s="15"/>
      <c r="F42" s="15"/>
      <c r="G42" s="49"/>
      <c r="H42" s="16"/>
      <c r="I42" s="15"/>
      <c r="J42" s="16"/>
    </row>
    <row r="43" spans="2:10" hidden="1" x14ac:dyDescent="0.2">
      <c r="B43" s="7" t="s">
        <v>67</v>
      </c>
      <c r="C43" s="7"/>
      <c r="D43" s="7"/>
      <c r="E43" s="7"/>
      <c r="F43" s="7"/>
      <c r="G43" s="50"/>
      <c r="H43" s="8">
        <v>0</v>
      </c>
      <c r="I43" s="7"/>
      <c r="J43" s="8">
        <v>0</v>
      </c>
    </row>
    <row r="44" spans="2:10" hidden="1" x14ac:dyDescent="0.2">
      <c r="B44" s="7" t="s">
        <v>68</v>
      </c>
      <c r="C44" s="7"/>
      <c r="D44" s="7"/>
      <c r="E44" s="7"/>
      <c r="F44" s="7"/>
      <c r="G44" s="50"/>
      <c r="H44" s="8">
        <v>0</v>
      </c>
      <c r="I44" s="7"/>
      <c r="J44" s="8">
        <v>0</v>
      </c>
    </row>
    <row r="45" spans="2:10" hidden="1" x14ac:dyDescent="0.2">
      <c r="B45" s="17" t="s">
        <v>69</v>
      </c>
      <c r="C45" s="7"/>
      <c r="D45" s="7"/>
      <c r="E45" s="7"/>
      <c r="F45" s="7"/>
      <c r="G45" s="50" t="s">
        <v>132</v>
      </c>
      <c r="H45" s="8">
        <v>0</v>
      </c>
      <c r="I45" s="7"/>
      <c r="J45" s="8">
        <v>0</v>
      </c>
    </row>
    <row r="46" spans="2:10" hidden="1" x14ac:dyDescent="0.2">
      <c r="B46" s="4"/>
      <c r="C46" s="5"/>
      <c r="D46" s="5"/>
      <c r="E46" s="5"/>
      <c r="F46" s="5"/>
      <c r="G46" s="48"/>
      <c r="H46" s="6">
        <v>51369</v>
      </c>
      <c r="I46" s="5"/>
      <c r="J46" s="6">
        <v>104826</v>
      </c>
    </row>
    <row r="47" spans="2:10" hidden="1" x14ac:dyDescent="0.2">
      <c r="B47" s="4"/>
      <c r="C47" s="5"/>
      <c r="D47" s="5"/>
      <c r="E47" s="5"/>
      <c r="F47" s="5"/>
      <c r="G47" s="48"/>
      <c r="H47" s="6"/>
      <c r="I47" s="5"/>
      <c r="J47" s="6"/>
    </row>
    <row r="48" spans="2:10" hidden="1" x14ac:dyDescent="0.2">
      <c r="B48" s="7" t="s">
        <v>70</v>
      </c>
      <c r="C48" s="7"/>
      <c r="D48" s="7"/>
      <c r="E48" s="7"/>
      <c r="F48" s="7"/>
      <c r="G48" s="50" t="s">
        <v>133</v>
      </c>
      <c r="H48" s="8">
        <v>0</v>
      </c>
      <c r="I48" s="7"/>
      <c r="J48" s="8">
        <v>0</v>
      </c>
    </row>
    <row r="49" spans="2:11" ht="20" x14ac:dyDescent="0.2">
      <c r="B49" s="18" t="s">
        <v>22</v>
      </c>
      <c r="C49" s="7"/>
      <c r="D49" s="7"/>
      <c r="E49" s="7"/>
      <c r="F49" s="7"/>
      <c r="G49" s="50"/>
      <c r="H49" s="19">
        <v>51369</v>
      </c>
      <c r="I49" s="7"/>
      <c r="J49" s="19">
        <v>104826</v>
      </c>
    </row>
    <row r="50" spans="2:11" x14ac:dyDescent="0.2">
      <c r="B50" s="4"/>
      <c r="C50" s="4"/>
      <c r="D50" s="4"/>
      <c r="E50" s="4"/>
      <c r="F50" s="26"/>
      <c r="G50" s="20"/>
      <c r="H50" s="6"/>
      <c r="I50" s="5"/>
      <c r="J50" s="6"/>
    </row>
    <row r="51" spans="2:11" hidden="1" x14ac:dyDescent="0.2">
      <c r="B51" s="4"/>
      <c r="C51" s="4"/>
      <c r="D51" s="4"/>
      <c r="E51" s="4"/>
      <c r="F51" s="5"/>
      <c r="G51" s="20"/>
      <c r="H51" s="6"/>
      <c r="I51" s="5"/>
      <c r="J51" s="6"/>
    </row>
    <row r="52" spans="2:11" hidden="1" x14ac:dyDescent="0.2">
      <c r="B52" s="5" t="s">
        <v>71</v>
      </c>
      <c r="C52" s="4"/>
      <c r="D52" s="4"/>
      <c r="E52" s="4"/>
      <c r="F52" s="5"/>
      <c r="G52" s="20"/>
      <c r="H52" s="6"/>
      <c r="I52" s="5"/>
      <c r="J52" s="6"/>
    </row>
    <row r="53" spans="2:11" hidden="1" x14ac:dyDescent="0.2">
      <c r="B53" s="5" t="s">
        <v>72</v>
      </c>
      <c r="C53" s="4"/>
      <c r="D53" s="4"/>
      <c r="E53" s="4"/>
      <c r="F53" s="5"/>
      <c r="G53" s="20"/>
      <c r="H53" s="6"/>
      <c r="I53" s="5"/>
      <c r="J53" s="6"/>
    </row>
    <row r="54" spans="2:11" hidden="1" x14ac:dyDescent="0.2">
      <c r="B54" s="5" t="s">
        <v>73</v>
      </c>
      <c r="C54" s="4"/>
      <c r="D54" s="4"/>
      <c r="E54" s="4"/>
      <c r="F54" s="5"/>
      <c r="G54" s="20"/>
      <c r="H54" s="6"/>
      <c r="I54" s="5"/>
      <c r="J54" s="6"/>
    </row>
    <row r="55" spans="2:11" hidden="1" x14ac:dyDescent="0.2">
      <c r="B55" s="5" t="s">
        <v>74</v>
      </c>
      <c r="C55" s="4"/>
      <c r="D55" s="4"/>
      <c r="E55" s="4"/>
      <c r="F55" s="5"/>
      <c r="G55" s="20"/>
      <c r="H55" s="6"/>
      <c r="I55" s="5"/>
      <c r="J55" s="6"/>
    </row>
    <row r="56" spans="2:11" hidden="1" x14ac:dyDescent="0.2">
      <c r="B56" s="5" t="s">
        <v>75</v>
      </c>
      <c r="C56" s="4"/>
      <c r="D56" s="4"/>
      <c r="E56" s="4"/>
      <c r="F56" s="5"/>
      <c r="G56" s="20"/>
      <c r="H56" s="6"/>
      <c r="I56" s="5"/>
      <c r="J56" s="6"/>
    </row>
    <row r="57" spans="2:11" hidden="1" x14ac:dyDescent="0.2">
      <c r="B57" s="4"/>
      <c r="C57" s="4"/>
      <c r="D57" s="4"/>
      <c r="E57" s="4"/>
      <c r="F57" s="5"/>
      <c r="G57" s="20"/>
      <c r="H57" s="6"/>
      <c r="I57" s="5"/>
      <c r="J57" s="6"/>
    </row>
    <row r="58" spans="2:11" x14ac:dyDescent="0.2">
      <c r="B58" s="4"/>
      <c r="C58" s="4"/>
      <c r="D58" s="4"/>
      <c r="E58" s="4"/>
      <c r="F58" s="5"/>
      <c r="G58" s="20"/>
      <c r="H58" s="6"/>
      <c r="I58" s="5"/>
      <c r="J58" s="6"/>
    </row>
    <row r="59" spans="2:11" ht="20" x14ac:dyDescent="0.2">
      <c r="B59" s="44" t="s">
        <v>23</v>
      </c>
      <c r="C59" s="44"/>
      <c r="D59" s="44"/>
      <c r="E59" s="44"/>
      <c r="F59" s="44"/>
      <c r="G59" s="45"/>
      <c r="H59" s="46"/>
      <c r="I59" s="44"/>
      <c r="J59" s="46"/>
    </row>
    <row r="60" spans="2:11" x14ac:dyDescent="0.2">
      <c r="B60" s="23" t="s">
        <v>3</v>
      </c>
      <c r="C60" s="23"/>
      <c r="D60" s="23"/>
      <c r="E60" s="23"/>
      <c r="F60" s="23"/>
      <c r="G60" s="47"/>
      <c r="H60" s="27">
        <v>43465</v>
      </c>
      <c r="I60" s="25"/>
      <c r="J60" s="27">
        <v>43100</v>
      </c>
      <c r="K60" s="53"/>
    </row>
    <row r="61" spans="2:11" ht="18" x14ac:dyDescent="0.2">
      <c r="B61" s="28" t="s">
        <v>24</v>
      </c>
      <c r="C61" s="11"/>
      <c r="D61" s="11"/>
      <c r="E61" s="11"/>
      <c r="F61" s="11"/>
      <c r="G61" s="50"/>
      <c r="H61" s="29"/>
      <c r="I61" s="11"/>
      <c r="J61" s="29"/>
    </row>
    <row r="62" spans="2:11" ht="18" x14ac:dyDescent="0.2">
      <c r="B62" s="28" t="s">
        <v>25</v>
      </c>
      <c r="C62" s="28"/>
      <c r="D62" s="28"/>
      <c r="E62" s="28"/>
      <c r="F62" s="28"/>
      <c r="G62" s="30"/>
      <c r="H62" s="31"/>
      <c r="I62" s="28"/>
      <c r="J62" s="31"/>
    </row>
    <row r="63" spans="2:11" x14ac:dyDescent="0.2">
      <c r="B63" s="11" t="s">
        <v>26</v>
      </c>
      <c r="C63" s="7"/>
      <c r="D63" s="7"/>
      <c r="E63" s="7"/>
      <c r="F63" s="7"/>
      <c r="G63" s="50"/>
      <c r="H63" s="13"/>
      <c r="I63" s="7"/>
      <c r="J63" s="13"/>
    </row>
    <row r="64" spans="2:11" hidden="1" x14ac:dyDescent="0.2">
      <c r="B64" s="5"/>
      <c r="C64" s="5"/>
      <c r="D64" s="5"/>
      <c r="E64" s="5"/>
      <c r="F64" s="5"/>
      <c r="G64" s="48"/>
      <c r="H64" s="6"/>
      <c r="I64" s="5"/>
      <c r="J64" s="6"/>
    </row>
    <row r="65" spans="2:10" ht="15" customHeight="1" x14ac:dyDescent="0.2">
      <c r="B65" s="15" t="s">
        <v>27</v>
      </c>
      <c r="C65" s="15"/>
      <c r="D65" s="15"/>
      <c r="E65" s="15"/>
      <c r="F65" s="15"/>
      <c r="G65" s="50"/>
      <c r="H65" s="32">
        <v>571</v>
      </c>
      <c r="I65" s="15"/>
      <c r="J65" s="32">
        <v>3573</v>
      </c>
    </row>
    <row r="66" spans="2:10" hidden="1" x14ac:dyDescent="0.2">
      <c r="B66" s="5" t="s">
        <v>76</v>
      </c>
      <c r="C66" s="5"/>
      <c r="D66" s="5"/>
      <c r="E66" s="5"/>
      <c r="F66" s="5"/>
      <c r="G66" s="48"/>
      <c r="H66" s="6"/>
      <c r="I66" s="5"/>
      <c r="J66" s="6"/>
    </row>
    <row r="67" spans="2:10" hidden="1" x14ac:dyDescent="0.2">
      <c r="B67" s="15" t="s">
        <v>77</v>
      </c>
      <c r="C67" s="15"/>
      <c r="D67" s="15"/>
      <c r="E67" s="15"/>
      <c r="F67" s="15"/>
      <c r="G67" s="50"/>
      <c r="H67" s="33"/>
      <c r="I67" s="15"/>
      <c r="J67" s="33"/>
    </row>
    <row r="68" spans="2:10" hidden="1" x14ac:dyDescent="0.2">
      <c r="B68" s="7" t="s">
        <v>78</v>
      </c>
      <c r="C68" s="7"/>
      <c r="D68" s="7"/>
      <c r="E68" s="7"/>
      <c r="F68" s="7"/>
      <c r="G68" s="50"/>
      <c r="H68" s="8"/>
      <c r="I68" s="7"/>
      <c r="J68" s="8"/>
    </row>
    <row r="69" spans="2:10" hidden="1" x14ac:dyDescent="0.2">
      <c r="B69" s="7" t="s">
        <v>79</v>
      </c>
      <c r="C69" s="7"/>
      <c r="D69" s="7"/>
      <c r="E69" s="7"/>
      <c r="F69" s="7"/>
      <c r="G69" s="50"/>
      <c r="H69" s="8"/>
      <c r="I69" s="7"/>
      <c r="J69" s="8"/>
    </row>
    <row r="70" spans="2:10" hidden="1" x14ac:dyDescent="0.2">
      <c r="B70" s="5" t="s">
        <v>80</v>
      </c>
      <c r="C70" s="5"/>
      <c r="D70" s="5"/>
      <c r="E70" s="5"/>
      <c r="F70" s="5"/>
      <c r="G70" s="48"/>
      <c r="H70" s="6"/>
      <c r="I70" s="5"/>
      <c r="J70" s="6"/>
    </row>
    <row r="71" spans="2:10" hidden="1" x14ac:dyDescent="0.2">
      <c r="B71" s="15" t="s">
        <v>81</v>
      </c>
      <c r="C71" s="15"/>
      <c r="D71" s="15"/>
      <c r="E71" s="15"/>
      <c r="F71" s="15"/>
      <c r="G71" s="50"/>
      <c r="H71" s="33"/>
      <c r="I71" s="15"/>
      <c r="J71" s="33"/>
    </row>
    <row r="72" spans="2:10" x14ac:dyDescent="0.2">
      <c r="B72" s="11"/>
      <c r="C72" s="7"/>
      <c r="D72" s="7"/>
      <c r="E72" s="7"/>
      <c r="F72" s="7"/>
      <c r="G72" s="50"/>
      <c r="H72" s="13">
        <v>571</v>
      </c>
      <c r="I72" s="7"/>
      <c r="J72" s="13">
        <v>3573</v>
      </c>
    </row>
    <row r="73" spans="2:10" x14ac:dyDescent="0.2">
      <c r="B73" s="11" t="s">
        <v>28</v>
      </c>
      <c r="C73" s="7"/>
      <c r="D73" s="7"/>
      <c r="E73" s="7"/>
      <c r="F73" s="7"/>
      <c r="G73" s="50"/>
      <c r="H73" s="13"/>
      <c r="I73" s="7"/>
      <c r="J73" s="13"/>
    </row>
    <row r="74" spans="2:10" x14ac:dyDescent="0.2">
      <c r="B74" s="7" t="s">
        <v>29</v>
      </c>
      <c r="C74" s="7"/>
      <c r="D74" s="7"/>
      <c r="E74" s="7"/>
      <c r="F74" s="7"/>
      <c r="G74" s="50"/>
      <c r="H74" s="8">
        <v>3184</v>
      </c>
      <c r="I74" s="7"/>
      <c r="J74" s="8">
        <v>3325</v>
      </c>
    </row>
    <row r="75" spans="2:10" hidden="1" x14ac:dyDescent="0.2">
      <c r="B75" s="7" t="s">
        <v>82</v>
      </c>
      <c r="C75" s="7"/>
      <c r="D75" s="7"/>
      <c r="E75" s="7"/>
      <c r="F75" s="7"/>
      <c r="G75" s="50"/>
      <c r="H75" s="8"/>
      <c r="I75" s="7"/>
      <c r="J75" s="8"/>
    </row>
    <row r="76" spans="2:10" hidden="1" x14ac:dyDescent="0.2">
      <c r="B76" s="7" t="s">
        <v>83</v>
      </c>
      <c r="C76" s="7"/>
      <c r="D76" s="7"/>
      <c r="E76" s="7"/>
      <c r="F76" s="7"/>
      <c r="G76" s="50"/>
      <c r="H76" s="8"/>
      <c r="I76" s="7"/>
      <c r="J76" s="8"/>
    </row>
    <row r="77" spans="2:10" x14ac:dyDescent="0.2">
      <c r="B77" s="7" t="s">
        <v>30</v>
      </c>
      <c r="C77" s="7"/>
      <c r="D77" s="7"/>
      <c r="E77" s="7"/>
      <c r="F77" s="7"/>
      <c r="G77" s="50"/>
      <c r="H77" s="34">
        <v>463</v>
      </c>
      <c r="I77" s="7"/>
      <c r="J77" s="34">
        <v>636</v>
      </c>
    </row>
    <row r="78" spans="2:10" hidden="1" x14ac:dyDescent="0.2">
      <c r="B78" s="5" t="s">
        <v>84</v>
      </c>
      <c r="C78" s="5"/>
      <c r="D78" s="5"/>
      <c r="E78" s="5"/>
      <c r="F78" s="5"/>
      <c r="G78" s="48"/>
      <c r="H78" s="6"/>
      <c r="I78" s="5"/>
      <c r="J78" s="6"/>
    </row>
    <row r="79" spans="2:10" hidden="1" x14ac:dyDescent="0.2">
      <c r="B79" s="15" t="s">
        <v>85</v>
      </c>
      <c r="C79" s="15"/>
      <c r="D79" s="15"/>
      <c r="E79" s="15"/>
      <c r="F79" s="15"/>
      <c r="G79" s="50"/>
      <c r="H79" s="33"/>
      <c r="I79" s="15"/>
      <c r="J79" s="33"/>
    </row>
    <row r="80" spans="2:10" x14ac:dyDescent="0.2">
      <c r="B80" s="11"/>
      <c r="C80" s="7"/>
      <c r="D80" s="7"/>
      <c r="E80" s="7"/>
      <c r="F80" s="7"/>
      <c r="G80" s="50"/>
      <c r="H80" s="13">
        <v>3647</v>
      </c>
      <c r="I80" s="7"/>
      <c r="J80" s="13">
        <v>3961</v>
      </c>
    </row>
    <row r="81" spans="2:10" x14ac:dyDescent="0.2">
      <c r="B81" s="11" t="s">
        <v>31</v>
      </c>
      <c r="C81" s="7"/>
      <c r="D81" s="7"/>
      <c r="E81" s="7"/>
      <c r="F81" s="7"/>
      <c r="G81" s="50"/>
      <c r="H81" s="13"/>
      <c r="I81" s="7"/>
      <c r="J81" s="13"/>
    </row>
    <row r="82" spans="2:10" hidden="1" x14ac:dyDescent="0.2">
      <c r="B82" s="7" t="s">
        <v>86</v>
      </c>
      <c r="C82" s="7"/>
      <c r="D82" s="7"/>
      <c r="E82" s="7"/>
      <c r="F82" s="7"/>
      <c r="G82" s="50"/>
      <c r="H82" s="8"/>
      <c r="I82" s="7"/>
      <c r="J82" s="8"/>
    </row>
    <row r="83" spans="2:10" hidden="1" x14ac:dyDescent="0.2">
      <c r="B83" s="7" t="s">
        <v>87</v>
      </c>
      <c r="C83" s="7"/>
      <c r="D83" s="7"/>
      <c r="E83" s="7"/>
      <c r="F83" s="7"/>
      <c r="G83" s="50"/>
      <c r="H83" s="8"/>
      <c r="I83" s="7"/>
      <c r="J83" s="8"/>
    </row>
    <row r="84" spans="2:10" hidden="1" x14ac:dyDescent="0.2">
      <c r="B84" s="7" t="s">
        <v>88</v>
      </c>
      <c r="C84" s="7"/>
      <c r="D84" s="7"/>
      <c r="E84" s="7"/>
      <c r="F84" s="7"/>
      <c r="G84" s="50"/>
      <c r="H84" s="8"/>
      <c r="I84" s="7"/>
      <c r="J84" s="8"/>
    </row>
    <row r="85" spans="2:10" hidden="1" x14ac:dyDescent="0.2">
      <c r="B85" s="7" t="s">
        <v>89</v>
      </c>
      <c r="C85" s="7"/>
      <c r="D85" s="7"/>
      <c r="E85" s="7"/>
      <c r="F85" s="7"/>
      <c r="G85" s="50"/>
      <c r="H85" s="8"/>
      <c r="I85" s="7"/>
      <c r="J85" s="8"/>
    </row>
    <row r="86" spans="2:10" x14ac:dyDescent="0.2">
      <c r="B86" s="7" t="s">
        <v>32</v>
      </c>
      <c r="C86" s="7"/>
      <c r="D86" s="7"/>
      <c r="E86" s="7"/>
      <c r="F86" s="7"/>
      <c r="G86" s="50"/>
      <c r="H86" s="8">
        <v>815527</v>
      </c>
      <c r="I86" s="7"/>
      <c r="J86" s="8">
        <v>822102</v>
      </c>
    </row>
    <row r="87" spans="2:10" hidden="1" x14ac:dyDescent="0.2">
      <c r="B87" s="7" t="s">
        <v>90</v>
      </c>
      <c r="C87" s="7"/>
      <c r="D87" s="7"/>
      <c r="E87" s="7"/>
      <c r="F87" s="7"/>
      <c r="G87" s="50"/>
      <c r="H87" s="8"/>
      <c r="I87" s="7"/>
      <c r="J87" s="8"/>
    </row>
    <row r="88" spans="2:10" hidden="1" x14ac:dyDescent="0.2">
      <c r="B88" s="7" t="s">
        <v>33</v>
      </c>
      <c r="C88" s="7"/>
      <c r="D88" s="7"/>
      <c r="E88" s="7"/>
      <c r="F88" s="7"/>
      <c r="G88" s="50"/>
      <c r="H88" s="8"/>
      <c r="I88" s="7"/>
      <c r="J88" s="8"/>
    </row>
    <row r="89" spans="2:10" x14ac:dyDescent="0.2">
      <c r="B89" s="7" t="s">
        <v>33</v>
      </c>
      <c r="C89" s="7"/>
      <c r="D89" s="7"/>
      <c r="E89" s="7"/>
      <c r="F89" s="7"/>
      <c r="G89" s="50"/>
      <c r="H89" s="35">
        <v>886</v>
      </c>
      <c r="I89" s="7"/>
      <c r="J89" s="35">
        <v>886</v>
      </c>
    </row>
    <row r="90" spans="2:10" x14ac:dyDescent="0.2">
      <c r="B90" s="7"/>
      <c r="C90" s="7"/>
      <c r="D90" s="7"/>
      <c r="E90" s="7"/>
      <c r="F90" s="7"/>
      <c r="G90" s="50"/>
      <c r="H90" s="13">
        <v>816413</v>
      </c>
      <c r="I90" s="7"/>
      <c r="J90" s="13">
        <v>822988</v>
      </c>
    </row>
    <row r="91" spans="2:10" x14ac:dyDescent="0.2">
      <c r="B91" s="7"/>
      <c r="C91" s="7"/>
      <c r="D91" s="7"/>
      <c r="E91" s="7"/>
      <c r="F91" s="7"/>
      <c r="G91" s="50"/>
      <c r="H91" s="13"/>
      <c r="I91" s="7"/>
      <c r="J91" s="13"/>
    </row>
    <row r="92" spans="2:10" x14ac:dyDescent="0.2">
      <c r="B92" s="11" t="s">
        <v>34</v>
      </c>
      <c r="C92" s="11"/>
      <c r="D92" s="11"/>
      <c r="E92" s="11"/>
      <c r="F92" s="7"/>
      <c r="G92" s="50"/>
      <c r="H92" s="29">
        <v>820631</v>
      </c>
      <c r="I92" s="11"/>
      <c r="J92" s="29">
        <v>830522</v>
      </c>
    </row>
    <row r="93" spans="2:10" x14ac:dyDescent="0.2">
      <c r="B93" s="11"/>
      <c r="C93" s="11"/>
      <c r="D93" s="11"/>
      <c r="E93" s="11"/>
      <c r="F93" s="7"/>
      <c r="G93" s="50"/>
      <c r="H93" s="29"/>
      <c r="I93" s="11"/>
      <c r="J93" s="29"/>
    </row>
    <row r="94" spans="2:10" ht="18" x14ac:dyDescent="0.2">
      <c r="B94" s="28" t="s">
        <v>35</v>
      </c>
      <c r="C94" s="7"/>
      <c r="D94" s="7"/>
      <c r="E94" s="7"/>
      <c r="F94" s="7"/>
      <c r="G94" s="50"/>
      <c r="H94" s="13"/>
      <c r="I94" s="7"/>
      <c r="J94" s="13"/>
    </row>
    <row r="95" spans="2:10" hidden="1" x14ac:dyDescent="0.2">
      <c r="B95" s="11" t="s">
        <v>91</v>
      </c>
      <c r="C95" s="7"/>
      <c r="D95" s="7"/>
      <c r="E95" s="7"/>
      <c r="F95" s="7"/>
      <c r="G95" s="50"/>
      <c r="H95" s="13"/>
      <c r="I95" s="7"/>
      <c r="J95" s="13"/>
    </row>
    <row r="96" spans="2:10" hidden="1" x14ac:dyDescent="0.2">
      <c r="B96" s="7" t="s">
        <v>92</v>
      </c>
      <c r="C96" s="7"/>
      <c r="D96" s="7"/>
      <c r="E96" s="7"/>
      <c r="F96" s="7"/>
      <c r="G96" s="50"/>
      <c r="H96" s="8">
        <v>0</v>
      </c>
      <c r="I96" s="7"/>
      <c r="J96" s="8">
        <v>0</v>
      </c>
    </row>
    <row r="97" spans="2:10" hidden="1" x14ac:dyDescent="0.2">
      <c r="B97" s="7" t="s">
        <v>93</v>
      </c>
      <c r="C97" s="7"/>
      <c r="D97" s="7"/>
      <c r="E97" s="7"/>
      <c r="F97" s="7"/>
      <c r="G97" s="50"/>
      <c r="H97" s="8">
        <v>0</v>
      </c>
      <c r="I97" s="7"/>
      <c r="J97" s="8">
        <v>0</v>
      </c>
    </row>
    <row r="98" spans="2:10" hidden="1" x14ac:dyDescent="0.2">
      <c r="B98" s="7" t="s">
        <v>94</v>
      </c>
      <c r="C98" s="7"/>
      <c r="D98" s="7"/>
      <c r="E98" s="7"/>
      <c r="F98" s="7"/>
      <c r="G98" s="50"/>
      <c r="H98" s="8">
        <v>0</v>
      </c>
      <c r="I98" s="7"/>
      <c r="J98" s="8">
        <v>0</v>
      </c>
    </row>
    <row r="99" spans="2:10" hidden="1" x14ac:dyDescent="0.2">
      <c r="B99" s="7" t="s">
        <v>95</v>
      </c>
      <c r="C99" s="7"/>
      <c r="D99" s="7"/>
      <c r="E99" s="7"/>
      <c r="F99" s="7"/>
      <c r="G99" s="50"/>
      <c r="H99" s="8">
        <v>0</v>
      </c>
      <c r="I99" s="7"/>
      <c r="J99" s="8">
        <v>0</v>
      </c>
    </row>
    <row r="100" spans="2:10" hidden="1" x14ac:dyDescent="0.2">
      <c r="B100" s="7" t="s">
        <v>96</v>
      </c>
      <c r="C100" s="7"/>
      <c r="D100" s="7"/>
      <c r="E100" s="7"/>
      <c r="F100" s="7"/>
      <c r="G100" s="50"/>
      <c r="H100" s="8">
        <v>0</v>
      </c>
      <c r="I100" s="7"/>
      <c r="J100" s="8">
        <v>0</v>
      </c>
    </row>
    <row r="101" spans="2:10" ht="15" hidden="1" customHeight="1" x14ac:dyDescent="0.2">
      <c r="B101" s="11"/>
      <c r="C101" s="7"/>
      <c r="D101" s="7"/>
      <c r="E101" s="7"/>
      <c r="F101" s="7"/>
      <c r="G101" s="50"/>
      <c r="H101" s="36">
        <v>0</v>
      </c>
      <c r="I101" s="7"/>
      <c r="J101" s="36">
        <v>0</v>
      </c>
    </row>
    <row r="102" spans="2:10" x14ac:dyDescent="0.2">
      <c r="B102" s="11" t="s">
        <v>36</v>
      </c>
      <c r="C102" s="7"/>
      <c r="D102" s="7"/>
      <c r="E102" s="7"/>
      <c r="F102" s="7"/>
      <c r="G102" s="50"/>
      <c r="H102" s="13"/>
      <c r="I102" s="7"/>
      <c r="J102" s="13"/>
    </row>
    <row r="103" spans="2:10" hidden="1" x14ac:dyDescent="0.2">
      <c r="B103" s="7" t="s">
        <v>97</v>
      </c>
      <c r="C103" s="7"/>
      <c r="D103" s="7"/>
      <c r="E103" s="7"/>
      <c r="F103" s="7"/>
      <c r="G103" s="50"/>
      <c r="H103" s="8">
        <v>0</v>
      </c>
      <c r="I103" s="7"/>
      <c r="J103" s="8">
        <v>0</v>
      </c>
    </row>
    <row r="104" spans="2:10" x14ac:dyDescent="0.2">
      <c r="B104" s="7" t="s">
        <v>37</v>
      </c>
      <c r="C104" s="7"/>
      <c r="D104" s="7"/>
      <c r="E104" s="7"/>
      <c r="F104" s="7"/>
      <c r="G104" s="50"/>
      <c r="H104" s="8">
        <v>11836</v>
      </c>
      <c r="I104" s="7"/>
      <c r="J104" s="8">
        <v>10136</v>
      </c>
    </row>
    <row r="105" spans="2:10" hidden="1" x14ac:dyDescent="0.2">
      <c r="B105" s="7" t="s">
        <v>87</v>
      </c>
      <c r="C105" s="7"/>
      <c r="D105" s="7"/>
      <c r="E105" s="7"/>
      <c r="F105" s="7"/>
      <c r="G105" s="50"/>
      <c r="H105" s="8"/>
      <c r="I105" s="7"/>
      <c r="J105" s="8"/>
    </row>
    <row r="106" spans="2:10" hidden="1" x14ac:dyDescent="0.2">
      <c r="B106" s="7" t="s">
        <v>98</v>
      </c>
      <c r="C106" s="7"/>
      <c r="D106" s="7"/>
      <c r="E106" s="7"/>
      <c r="F106" s="7"/>
      <c r="G106" s="50"/>
      <c r="H106" s="8"/>
      <c r="I106" s="7"/>
      <c r="J106" s="8"/>
    </row>
    <row r="107" spans="2:10" x14ac:dyDescent="0.2">
      <c r="B107" s="7" t="s">
        <v>38</v>
      </c>
      <c r="C107" s="7"/>
      <c r="D107" s="7"/>
      <c r="E107" s="7"/>
      <c r="F107" s="7"/>
      <c r="G107" s="50"/>
      <c r="H107" s="8" t="s">
        <v>55</v>
      </c>
      <c r="I107" s="7"/>
      <c r="J107" s="8" t="s">
        <v>55</v>
      </c>
    </row>
    <row r="108" spans="2:10" x14ac:dyDescent="0.2">
      <c r="B108" s="7" t="s">
        <v>39</v>
      </c>
      <c r="C108" s="7"/>
      <c r="D108" s="7"/>
      <c r="E108" s="7"/>
      <c r="F108" s="7"/>
      <c r="G108" s="50"/>
      <c r="H108" s="34">
        <v>10644</v>
      </c>
      <c r="I108" s="7"/>
      <c r="J108" s="34">
        <v>9430</v>
      </c>
    </row>
    <row r="109" spans="2:10" x14ac:dyDescent="0.2">
      <c r="B109" s="11"/>
      <c r="C109" s="7"/>
      <c r="D109" s="7"/>
      <c r="E109" s="7"/>
      <c r="F109" s="7"/>
      <c r="G109" s="50"/>
      <c r="H109" s="13">
        <f>SUM(H102:H108)</f>
        <v>22480</v>
      </c>
      <c r="I109" s="7"/>
      <c r="J109" s="13">
        <f>SUM(J102:J108)</f>
        <v>19566</v>
      </c>
    </row>
    <row r="110" spans="2:10" x14ac:dyDescent="0.2">
      <c r="B110" s="11"/>
      <c r="C110" s="7"/>
      <c r="D110" s="7"/>
      <c r="E110" s="7"/>
      <c r="F110" s="7"/>
      <c r="G110" s="50"/>
      <c r="H110" s="13"/>
      <c r="I110" s="7"/>
      <c r="J110" s="13"/>
    </row>
    <row r="111" spans="2:10" hidden="1" x14ac:dyDescent="0.2">
      <c r="B111" s="11" t="s">
        <v>99</v>
      </c>
      <c r="C111" s="7"/>
      <c r="D111" s="7"/>
      <c r="E111" s="7"/>
      <c r="F111" s="7"/>
      <c r="G111" s="50"/>
      <c r="H111" s="8"/>
      <c r="I111" s="7"/>
      <c r="J111" s="8"/>
    </row>
    <row r="112" spans="2:10" hidden="1" x14ac:dyDescent="0.2">
      <c r="B112" s="5"/>
      <c r="C112" s="5"/>
      <c r="D112" s="5"/>
      <c r="E112" s="5"/>
      <c r="F112" s="5"/>
      <c r="G112" s="48"/>
      <c r="H112" s="6"/>
      <c r="I112" s="5"/>
      <c r="J112" s="6"/>
    </row>
    <row r="113" spans="2:10" x14ac:dyDescent="0.2">
      <c r="B113" s="11" t="s">
        <v>40</v>
      </c>
      <c r="C113" s="7"/>
      <c r="D113" s="7"/>
      <c r="E113" s="7"/>
      <c r="F113" s="7"/>
      <c r="G113" s="50"/>
      <c r="H113" s="8">
        <v>271288</v>
      </c>
      <c r="I113" s="7"/>
      <c r="J113" s="8">
        <v>171353</v>
      </c>
    </row>
    <row r="114" spans="2:10" x14ac:dyDescent="0.2">
      <c r="B114" s="11"/>
      <c r="C114" s="7"/>
      <c r="D114" s="7"/>
      <c r="E114" s="7"/>
      <c r="F114" s="7"/>
      <c r="G114" s="50"/>
      <c r="H114" s="8"/>
      <c r="I114" s="7"/>
      <c r="J114" s="8"/>
    </row>
    <row r="115" spans="2:10" x14ac:dyDescent="0.2">
      <c r="B115" s="11" t="s">
        <v>41</v>
      </c>
      <c r="C115" s="11"/>
      <c r="D115" s="11"/>
      <c r="E115" s="11"/>
      <c r="F115" s="7"/>
      <c r="G115" s="50"/>
      <c r="H115" s="29">
        <f>H109+H113</f>
        <v>293768</v>
      </c>
      <c r="I115" s="11"/>
      <c r="J115" s="29">
        <f>J109+J113</f>
        <v>190919</v>
      </c>
    </row>
    <row r="116" spans="2:10" x14ac:dyDescent="0.2">
      <c r="B116" s="11"/>
      <c r="C116" s="11"/>
      <c r="D116" s="11"/>
      <c r="E116" s="11"/>
      <c r="F116" s="7"/>
      <c r="G116" s="50"/>
      <c r="H116" s="13"/>
      <c r="I116" s="7"/>
      <c r="J116" s="13"/>
    </row>
    <row r="117" spans="2:10" ht="18" x14ac:dyDescent="0.2">
      <c r="B117" s="28" t="s">
        <v>42</v>
      </c>
      <c r="C117" s="28"/>
      <c r="D117" s="28"/>
      <c r="E117" s="28"/>
      <c r="F117" s="37"/>
      <c r="G117" s="38"/>
      <c r="H117" s="31">
        <f>H92+H115</f>
        <v>1114399</v>
      </c>
      <c r="I117" s="37"/>
      <c r="J117" s="31">
        <f>J92+J115</f>
        <v>1021441</v>
      </c>
    </row>
    <row r="118" spans="2:10" x14ac:dyDescent="0.2">
      <c r="B118" s="4"/>
      <c r="C118" s="4"/>
      <c r="D118" s="4"/>
      <c r="E118" s="4"/>
      <c r="F118" s="5"/>
      <c r="G118" s="20"/>
      <c r="H118" s="4"/>
      <c r="I118" s="5"/>
      <c r="J118" s="4"/>
    </row>
    <row r="119" spans="2:10" x14ac:dyDescent="0.2">
      <c r="B119" s="4"/>
      <c r="C119" s="4"/>
      <c r="D119" s="4"/>
      <c r="E119" s="4"/>
      <c r="F119" s="5"/>
      <c r="G119" s="20"/>
      <c r="H119" s="4"/>
      <c r="I119" s="5"/>
      <c r="J119" s="4"/>
    </row>
    <row r="120" spans="2:10" ht="20" x14ac:dyDescent="0.2">
      <c r="B120" s="44" t="s">
        <v>23</v>
      </c>
      <c r="C120" s="44"/>
      <c r="D120" s="44"/>
      <c r="E120" s="44"/>
      <c r="F120" s="44"/>
      <c r="G120" s="45"/>
      <c r="H120" s="46"/>
      <c r="I120" s="44"/>
      <c r="J120" s="46"/>
    </row>
    <row r="121" spans="2:10" x14ac:dyDescent="0.2">
      <c r="B121" s="23" t="s">
        <v>3</v>
      </c>
      <c r="C121" s="23"/>
      <c r="D121" s="23"/>
      <c r="E121" s="23"/>
      <c r="F121" s="23"/>
      <c r="G121" s="47"/>
      <c r="H121" s="27">
        <v>43465</v>
      </c>
      <c r="I121" s="25"/>
      <c r="J121" s="39">
        <v>43100</v>
      </c>
    </row>
    <row r="122" spans="2:10" ht="18" x14ac:dyDescent="0.2">
      <c r="B122" s="28" t="s">
        <v>43</v>
      </c>
      <c r="C122" s="11"/>
      <c r="D122" s="11"/>
      <c r="E122" s="11"/>
      <c r="F122" s="11"/>
      <c r="G122" s="50"/>
      <c r="H122" s="29"/>
      <c r="I122" s="11"/>
      <c r="J122" s="29"/>
    </row>
    <row r="123" spans="2:10" x14ac:dyDescent="0.2">
      <c r="B123" s="14" t="s">
        <v>44</v>
      </c>
      <c r="C123" s="15"/>
      <c r="D123" s="15"/>
      <c r="E123" s="15"/>
      <c r="F123" s="15"/>
      <c r="G123" s="50"/>
      <c r="H123" s="16"/>
      <c r="I123" s="15"/>
      <c r="J123" s="16"/>
    </row>
    <row r="124" spans="2:10" hidden="1" x14ac:dyDescent="0.2">
      <c r="B124" s="52" t="s">
        <v>100</v>
      </c>
      <c r="C124" s="5"/>
      <c r="D124" s="5"/>
      <c r="E124" s="5"/>
      <c r="F124" s="5"/>
      <c r="G124" s="48"/>
      <c r="H124" s="6"/>
      <c r="I124" s="5"/>
      <c r="J124" s="6"/>
    </row>
    <row r="125" spans="2:10" x14ac:dyDescent="0.2">
      <c r="B125" s="17" t="s">
        <v>45</v>
      </c>
      <c r="C125" s="7"/>
      <c r="D125" s="7"/>
      <c r="E125" s="7"/>
      <c r="F125" s="7"/>
      <c r="G125" s="50"/>
      <c r="H125" s="8">
        <v>1151</v>
      </c>
      <c r="I125" s="7"/>
      <c r="J125" s="8">
        <v>1151</v>
      </c>
    </row>
    <row r="126" spans="2:10" hidden="1" x14ac:dyDescent="0.2">
      <c r="B126" s="17" t="s">
        <v>101</v>
      </c>
      <c r="C126" s="7"/>
      <c r="D126" s="7"/>
      <c r="E126" s="7"/>
      <c r="F126" s="7"/>
      <c r="G126" s="50"/>
      <c r="H126" s="8"/>
      <c r="I126" s="7"/>
      <c r="J126" s="8"/>
    </row>
    <row r="127" spans="2:10" hidden="1" x14ac:dyDescent="0.2">
      <c r="B127" s="7" t="s">
        <v>0</v>
      </c>
      <c r="C127" s="7"/>
      <c r="D127" s="7"/>
      <c r="E127" s="7"/>
      <c r="F127" s="7"/>
      <c r="G127" s="50"/>
      <c r="H127" s="8"/>
      <c r="I127" s="7"/>
      <c r="J127" s="8"/>
    </row>
    <row r="128" spans="2:10" hidden="1" x14ac:dyDescent="0.2">
      <c r="B128" s="7" t="s">
        <v>102</v>
      </c>
      <c r="C128" s="7"/>
      <c r="D128" s="7"/>
      <c r="E128" s="7"/>
      <c r="F128" s="7"/>
      <c r="G128" s="50"/>
      <c r="H128" s="8"/>
      <c r="I128" s="7"/>
      <c r="J128" s="8"/>
    </row>
    <row r="129" spans="2:10" hidden="1" x14ac:dyDescent="0.2">
      <c r="B129" s="7" t="s">
        <v>103</v>
      </c>
      <c r="C129" s="7"/>
      <c r="D129" s="7"/>
      <c r="E129" s="7"/>
      <c r="F129" s="7"/>
      <c r="G129" s="50"/>
      <c r="H129" s="8"/>
      <c r="I129" s="7"/>
      <c r="J129" s="8"/>
    </row>
    <row r="130" spans="2:10" hidden="1" x14ac:dyDescent="0.2">
      <c r="B130" s="7" t="s">
        <v>104</v>
      </c>
      <c r="C130" s="7"/>
      <c r="D130" s="7"/>
      <c r="E130" s="7"/>
      <c r="F130" s="7"/>
      <c r="G130" s="50"/>
      <c r="H130" s="8"/>
      <c r="I130" s="7"/>
      <c r="J130" s="8"/>
    </row>
    <row r="131" spans="2:10" hidden="1" x14ac:dyDescent="0.2">
      <c r="B131" s="4"/>
      <c r="C131" s="5"/>
      <c r="D131" s="5"/>
      <c r="E131" s="5"/>
      <c r="F131" s="5"/>
      <c r="G131" s="48"/>
      <c r="H131" s="6"/>
      <c r="I131" s="5"/>
      <c r="J131" s="6"/>
    </row>
    <row r="132" spans="2:10" hidden="1" x14ac:dyDescent="0.2">
      <c r="B132" s="52" t="s">
        <v>105</v>
      </c>
      <c r="C132" s="5"/>
      <c r="D132" s="5"/>
      <c r="E132" s="5"/>
      <c r="F132" s="5"/>
      <c r="G132" s="48"/>
      <c r="H132" s="6"/>
      <c r="I132" s="5"/>
      <c r="J132" s="6"/>
    </row>
    <row r="133" spans="2:10" x14ac:dyDescent="0.2">
      <c r="B133" s="7" t="s">
        <v>46</v>
      </c>
      <c r="C133" s="7"/>
      <c r="D133" s="7"/>
      <c r="E133" s="7"/>
      <c r="F133" s="7"/>
      <c r="G133" s="50"/>
      <c r="H133" s="34">
        <v>646366</v>
      </c>
      <c r="I133" s="7"/>
      <c r="J133" s="34">
        <f>491171+104825-1000</f>
        <v>594996</v>
      </c>
    </row>
    <row r="134" spans="2:10" x14ac:dyDescent="0.2">
      <c r="B134" s="4"/>
      <c r="C134" s="5"/>
      <c r="D134" s="5"/>
      <c r="E134" s="5"/>
      <c r="F134" s="5"/>
      <c r="G134" s="48"/>
      <c r="H134" s="6">
        <f>SUM(H132:H133)</f>
        <v>646366</v>
      </c>
      <c r="I134" s="5"/>
      <c r="J134" s="6">
        <f>SUM(J132:J133)</f>
        <v>594996</v>
      </c>
    </row>
    <row r="135" spans="2:10" x14ac:dyDescent="0.2">
      <c r="B135" s="11"/>
      <c r="C135" s="7"/>
      <c r="D135" s="7"/>
      <c r="E135" s="7"/>
      <c r="F135" s="7"/>
      <c r="G135" s="50"/>
      <c r="H135" s="13">
        <f>SUM(H125:H133)</f>
        <v>647517</v>
      </c>
      <c r="I135" s="7"/>
      <c r="J135" s="13">
        <f>SUM(J125:J133)</f>
        <v>596147</v>
      </c>
    </row>
    <row r="136" spans="2:10" hidden="1" x14ac:dyDescent="0.2">
      <c r="B136" s="11"/>
      <c r="C136" s="7"/>
      <c r="D136" s="7"/>
      <c r="E136" s="7"/>
      <c r="F136" s="7"/>
      <c r="G136" s="50"/>
      <c r="H136" s="13"/>
      <c r="I136" s="7"/>
      <c r="J136" s="13"/>
    </row>
    <row r="137" spans="2:10" hidden="1" x14ac:dyDescent="0.2">
      <c r="B137" s="14" t="s">
        <v>106</v>
      </c>
      <c r="C137" s="15"/>
      <c r="D137" s="15"/>
      <c r="E137" s="15"/>
      <c r="F137" s="15"/>
      <c r="G137" s="50"/>
      <c r="H137" s="8"/>
      <c r="I137" s="15"/>
      <c r="J137" s="8"/>
    </row>
    <row r="138" spans="2:10" hidden="1" x14ac:dyDescent="0.2">
      <c r="B138" s="7" t="s">
        <v>107</v>
      </c>
      <c r="C138" s="7"/>
      <c r="D138" s="7"/>
      <c r="E138" s="7"/>
      <c r="F138" s="7"/>
      <c r="G138" s="50"/>
      <c r="H138" s="8">
        <v>0</v>
      </c>
      <c r="I138" s="7"/>
      <c r="J138" s="8">
        <v>0</v>
      </c>
    </row>
    <row r="139" spans="2:10" hidden="1" x14ac:dyDescent="0.2">
      <c r="B139" s="7" t="s">
        <v>108</v>
      </c>
      <c r="C139" s="7"/>
      <c r="D139" s="7"/>
      <c r="E139" s="7"/>
      <c r="F139" s="7"/>
      <c r="G139" s="50"/>
      <c r="H139" s="8">
        <v>0</v>
      </c>
      <c r="I139" s="7"/>
      <c r="J139" s="8">
        <v>0</v>
      </c>
    </row>
    <row r="140" spans="2:10" hidden="1" x14ac:dyDescent="0.2">
      <c r="B140" s="7" t="s">
        <v>109</v>
      </c>
      <c r="C140" s="7"/>
      <c r="D140" s="7"/>
      <c r="E140" s="7"/>
      <c r="F140" s="7"/>
      <c r="G140" s="50"/>
      <c r="H140" s="8">
        <v>0</v>
      </c>
      <c r="I140" s="7"/>
      <c r="J140" s="8">
        <v>0</v>
      </c>
    </row>
    <row r="141" spans="2:10" hidden="1" x14ac:dyDescent="0.2">
      <c r="B141" s="7" t="s">
        <v>110</v>
      </c>
      <c r="C141" s="7"/>
      <c r="D141" s="7"/>
      <c r="E141" s="7"/>
      <c r="F141" s="7"/>
      <c r="G141" s="50"/>
      <c r="H141" s="8">
        <v>0</v>
      </c>
      <c r="I141" s="7"/>
      <c r="J141" s="8">
        <v>0</v>
      </c>
    </row>
    <row r="142" spans="2:10" hidden="1" x14ac:dyDescent="0.2">
      <c r="B142" s="7" t="s">
        <v>111</v>
      </c>
      <c r="C142" s="7"/>
      <c r="D142" s="7"/>
      <c r="E142" s="7"/>
      <c r="F142" s="7"/>
      <c r="G142" s="50"/>
      <c r="H142" s="8">
        <v>0</v>
      </c>
      <c r="I142" s="7"/>
      <c r="J142" s="8">
        <v>0</v>
      </c>
    </row>
    <row r="143" spans="2:10" hidden="1" x14ac:dyDescent="0.2">
      <c r="B143" s="7" t="s">
        <v>112</v>
      </c>
      <c r="C143" s="7"/>
      <c r="D143" s="7"/>
      <c r="E143" s="7"/>
      <c r="F143" s="7"/>
      <c r="G143" s="50"/>
      <c r="H143" s="8">
        <v>0</v>
      </c>
      <c r="I143" s="7"/>
      <c r="J143" s="8">
        <v>0</v>
      </c>
    </row>
    <row r="144" spans="2:10" hidden="1" x14ac:dyDescent="0.2">
      <c r="B144" s="7" t="s">
        <v>113</v>
      </c>
      <c r="C144" s="7"/>
      <c r="D144" s="7"/>
      <c r="E144" s="7"/>
      <c r="F144" s="7"/>
      <c r="G144" s="50"/>
      <c r="H144" s="8">
        <v>0</v>
      </c>
      <c r="I144" s="7"/>
      <c r="J144" s="8">
        <v>0</v>
      </c>
    </row>
    <row r="145" spans="2:10" hidden="1" x14ac:dyDescent="0.2">
      <c r="B145" s="11"/>
      <c r="C145" s="7"/>
      <c r="D145" s="7"/>
      <c r="E145" s="7"/>
      <c r="F145" s="7"/>
      <c r="G145" s="50"/>
      <c r="H145" s="13">
        <f>SUM(H137:H144)</f>
        <v>0</v>
      </c>
      <c r="I145" s="7"/>
      <c r="J145" s="13">
        <f>SUM(J137:J144)</f>
        <v>0</v>
      </c>
    </row>
    <row r="146" spans="2:10" hidden="1" x14ac:dyDescent="0.2">
      <c r="B146" s="14" t="s">
        <v>114</v>
      </c>
      <c r="C146" s="15"/>
      <c r="D146" s="15"/>
      <c r="E146" s="15"/>
      <c r="F146" s="15"/>
      <c r="G146" s="49"/>
      <c r="H146" s="16"/>
      <c r="I146" s="15"/>
      <c r="J146" s="16"/>
    </row>
    <row r="147" spans="2:10" hidden="1" x14ac:dyDescent="0.2">
      <c r="B147" s="5" t="s">
        <v>115</v>
      </c>
      <c r="C147" s="5"/>
      <c r="D147" s="5"/>
      <c r="E147" s="5"/>
      <c r="F147" s="5"/>
      <c r="G147" s="48"/>
      <c r="H147" s="6"/>
      <c r="I147" s="5"/>
      <c r="J147" s="6"/>
    </row>
    <row r="148" spans="2:10" hidden="1" x14ac:dyDescent="0.2">
      <c r="B148" s="15" t="s">
        <v>116</v>
      </c>
      <c r="C148" s="15"/>
      <c r="D148" s="15"/>
      <c r="E148" s="15"/>
      <c r="F148" s="15"/>
      <c r="G148" s="50"/>
      <c r="H148" s="33">
        <v>0</v>
      </c>
      <c r="I148" s="15"/>
      <c r="J148" s="33">
        <v>0</v>
      </c>
    </row>
    <row r="149" spans="2:10" hidden="1" x14ac:dyDescent="0.2">
      <c r="B149" s="7" t="s">
        <v>117</v>
      </c>
      <c r="C149" s="7"/>
      <c r="D149" s="7"/>
      <c r="E149" s="7"/>
      <c r="F149" s="7"/>
      <c r="G149" s="50"/>
      <c r="H149" s="8">
        <v>0</v>
      </c>
      <c r="I149" s="7"/>
      <c r="J149" s="8">
        <v>0</v>
      </c>
    </row>
    <row r="150" spans="2:10" hidden="1" x14ac:dyDescent="0.2">
      <c r="B150" s="7" t="s">
        <v>118</v>
      </c>
      <c r="C150" s="7"/>
      <c r="D150" s="7"/>
      <c r="E150" s="7"/>
      <c r="F150" s="7"/>
      <c r="G150" s="50"/>
      <c r="H150" s="8"/>
      <c r="I150" s="7"/>
      <c r="J150" s="8"/>
    </row>
    <row r="151" spans="2:10" hidden="1" x14ac:dyDescent="0.2">
      <c r="B151" s="7" t="s">
        <v>119</v>
      </c>
      <c r="C151" s="7"/>
      <c r="D151" s="7"/>
      <c r="E151" s="7"/>
      <c r="F151" s="7"/>
      <c r="G151" s="50"/>
      <c r="H151" s="8">
        <v>0</v>
      </c>
      <c r="I151" s="7"/>
      <c r="J151" s="8">
        <v>0</v>
      </c>
    </row>
    <row r="152" spans="2:10" hidden="1" x14ac:dyDescent="0.2">
      <c r="B152" s="11"/>
      <c r="C152" s="7"/>
      <c r="D152" s="7"/>
      <c r="E152" s="7"/>
      <c r="F152" s="7"/>
      <c r="G152" s="50"/>
      <c r="H152" s="13">
        <f>SUM(H146:H151)</f>
        <v>0</v>
      </c>
      <c r="I152" s="7"/>
      <c r="J152" s="13">
        <f>SUM(J146:J151)</f>
        <v>0</v>
      </c>
    </row>
    <row r="153" spans="2:10" x14ac:dyDescent="0.2">
      <c r="B153" s="11"/>
      <c r="C153" s="7"/>
      <c r="D153" s="7"/>
      <c r="E153" s="7"/>
      <c r="F153" s="7"/>
      <c r="G153" s="50"/>
      <c r="H153" s="13"/>
      <c r="I153" s="7"/>
      <c r="J153" s="13"/>
    </row>
    <row r="154" spans="2:10" x14ac:dyDescent="0.2">
      <c r="B154" s="14" t="s">
        <v>47</v>
      </c>
      <c r="C154" s="15"/>
      <c r="D154" s="15"/>
      <c r="E154" s="15"/>
      <c r="F154" s="15"/>
      <c r="G154" s="49"/>
      <c r="H154" s="16"/>
      <c r="I154" s="15"/>
      <c r="J154" s="16"/>
    </row>
    <row r="155" spans="2:10" hidden="1" x14ac:dyDescent="0.2">
      <c r="B155" s="7" t="s">
        <v>120</v>
      </c>
      <c r="C155" s="7"/>
      <c r="D155" s="7"/>
      <c r="E155" s="7"/>
      <c r="F155" s="7"/>
      <c r="G155" s="50"/>
      <c r="H155" s="8">
        <v>0</v>
      </c>
      <c r="I155" s="7"/>
      <c r="J155" s="8">
        <v>0</v>
      </c>
    </row>
    <row r="156" spans="2:10" hidden="1" x14ac:dyDescent="0.2">
      <c r="B156" s="7" t="s">
        <v>121</v>
      </c>
      <c r="C156" s="7"/>
      <c r="D156" s="7"/>
      <c r="E156" s="7"/>
      <c r="F156" s="7"/>
      <c r="G156" s="50"/>
      <c r="H156" s="8">
        <v>0</v>
      </c>
      <c r="I156" s="7"/>
      <c r="J156" s="8">
        <v>0</v>
      </c>
    </row>
    <row r="157" spans="2:10" hidden="1" x14ac:dyDescent="0.2">
      <c r="B157" s="7" t="s">
        <v>122</v>
      </c>
      <c r="C157" s="7"/>
      <c r="D157" s="7"/>
      <c r="E157" s="7"/>
      <c r="F157" s="7"/>
      <c r="G157" s="50"/>
      <c r="H157" s="8">
        <v>0</v>
      </c>
      <c r="I157" s="7"/>
      <c r="J157" s="8">
        <v>0</v>
      </c>
    </row>
    <row r="158" spans="2:10" hidden="1" x14ac:dyDescent="0.2">
      <c r="B158" s="7" t="s">
        <v>123</v>
      </c>
      <c r="C158" s="7"/>
      <c r="D158" s="7"/>
      <c r="E158" s="7"/>
      <c r="F158" s="7"/>
      <c r="G158" s="50"/>
      <c r="H158" s="8">
        <v>0</v>
      </c>
      <c r="I158" s="7"/>
      <c r="J158" s="8">
        <v>0</v>
      </c>
    </row>
    <row r="159" spans="2:10" hidden="1" x14ac:dyDescent="0.2">
      <c r="B159" s="7" t="s">
        <v>124</v>
      </c>
      <c r="C159" s="7"/>
      <c r="D159" s="7"/>
      <c r="E159" s="7"/>
      <c r="F159" s="7"/>
      <c r="G159" s="50"/>
      <c r="H159" s="8">
        <v>0</v>
      </c>
      <c r="I159" s="7"/>
      <c r="J159" s="8">
        <v>0</v>
      </c>
    </row>
    <row r="160" spans="2:10" hidden="1" x14ac:dyDescent="0.2">
      <c r="B160" s="7" t="s">
        <v>125</v>
      </c>
      <c r="C160" s="7"/>
      <c r="D160" s="7"/>
      <c r="E160" s="7"/>
      <c r="F160" s="7"/>
      <c r="G160" s="50"/>
      <c r="H160" s="8">
        <v>0</v>
      </c>
      <c r="I160" s="7"/>
      <c r="J160" s="8">
        <v>0</v>
      </c>
    </row>
    <row r="161" spans="2:10" hidden="1" x14ac:dyDescent="0.2">
      <c r="B161" s="7" t="s">
        <v>126</v>
      </c>
      <c r="C161" s="7"/>
      <c r="D161" s="7"/>
      <c r="E161" s="7"/>
      <c r="F161" s="7"/>
      <c r="G161" s="50"/>
      <c r="H161" s="8">
        <v>0</v>
      </c>
      <c r="I161" s="7"/>
      <c r="J161" s="8">
        <v>0</v>
      </c>
    </row>
    <row r="162" spans="2:10" x14ac:dyDescent="0.2">
      <c r="B162" s="7" t="s">
        <v>48</v>
      </c>
      <c r="C162" s="7"/>
      <c r="D162" s="7"/>
      <c r="E162" s="7"/>
      <c r="F162" s="7"/>
      <c r="G162" s="50"/>
      <c r="H162" s="34">
        <v>201321</v>
      </c>
      <c r="I162" s="7"/>
      <c r="J162" s="34">
        <v>236885</v>
      </c>
    </row>
    <row r="163" spans="2:10" x14ac:dyDescent="0.2">
      <c r="B163" s="11"/>
      <c r="C163" s="7"/>
      <c r="D163" s="7"/>
      <c r="E163" s="7"/>
      <c r="F163" s="7"/>
      <c r="G163" s="50"/>
      <c r="H163" s="13">
        <f>SUM(H154:H162)</f>
        <v>201321</v>
      </c>
      <c r="I163" s="7"/>
      <c r="J163" s="13">
        <f>SUM(J154:J162)</f>
        <v>236885</v>
      </c>
    </row>
    <row r="164" spans="2:10" x14ac:dyDescent="0.2">
      <c r="B164" s="14" t="s">
        <v>49</v>
      </c>
      <c r="C164" s="15"/>
      <c r="D164" s="15"/>
      <c r="E164" s="15"/>
      <c r="F164" s="15"/>
      <c r="G164" s="49"/>
      <c r="H164" s="16"/>
      <c r="I164" s="15"/>
      <c r="J164" s="16"/>
    </row>
    <row r="165" spans="2:10" hidden="1" x14ac:dyDescent="0.2">
      <c r="B165" s="7" t="s">
        <v>120</v>
      </c>
      <c r="C165" s="7"/>
      <c r="D165" s="7"/>
      <c r="E165" s="7"/>
      <c r="F165" s="7"/>
      <c r="G165" s="50"/>
      <c r="H165" s="8">
        <v>0</v>
      </c>
      <c r="I165" s="7"/>
      <c r="J165" s="8">
        <v>0</v>
      </c>
    </row>
    <row r="166" spans="2:10" hidden="1" x14ac:dyDescent="0.2">
      <c r="B166" s="7" t="s">
        <v>121</v>
      </c>
      <c r="C166" s="7"/>
      <c r="D166" s="7"/>
      <c r="E166" s="7"/>
      <c r="F166" s="7"/>
      <c r="G166" s="50"/>
      <c r="H166" s="8">
        <v>0</v>
      </c>
      <c r="I166" s="7"/>
      <c r="J166" s="8">
        <v>0</v>
      </c>
    </row>
    <row r="167" spans="2:10" hidden="1" x14ac:dyDescent="0.2">
      <c r="B167" s="7" t="s">
        <v>95</v>
      </c>
      <c r="C167" s="7"/>
      <c r="D167" s="7"/>
      <c r="E167" s="7"/>
      <c r="F167" s="7"/>
      <c r="G167" s="50"/>
      <c r="H167" s="8">
        <v>0</v>
      </c>
      <c r="I167" s="7"/>
      <c r="J167" s="8">
        <v>0</v>
      </c>
    </row>
    <row r="168" spans="2:10" hidden="1" x14ac:dyDescent="0.2">
      <c r="B168" s="7" t="s">
        <v>127</v>
      </c>
      <c r="C168" s="7"/>
      <c r="D168" s="7"/>
      <c r="E168" s="7"/>
      <c r="F168" s="7"/>
      <c r="G168" s="50"/>
      <c r="H168" s="8">
        <v>0</v>
      </c>
      <c r="I168" s="7"/>
      <c r="J168" s="8">
        <v>0</v>
      </c>
    </row>
    <row r="169" spans="2:10" x14ac:dyDescent="0.2">
      <c r="B169" s="7" t="s">
        <v>50</v>
      </c>
      <c r="C169" s="7"/>
      <c r="D169" s="7"/>
      <c r="E169" s="7"/>
      <c r="F169" s="7"/>
      <c r="G169" s="50"/>
      <c r="H169" s="8">
        <v>7942</v>
      </c>
      <c r="I169" s="7"/>
      <c r="J169" s="8">
        <v>8477</v>
      </c>
    </row>
    <row r="170" spans="2:10" hidden="1" x14ac:dyDescent="0.2">
      <c r="B170" s="7" t="s">
        <v>128</v>
      </c>
      <c r="C170" s="7"/>
      <c r="D170" s="7"/>
      <c r="E170" s="7"/>
      <c r="F170" s="7"/>
      <c r="G170" s="50"/>
      <c r="H170" s="8"/>
      <c r="I170" s="7"/>
      <c r="J170" s="8"/>
    </row>
    <row r="171" spans="2:10" hidden="1" x14ac:dyDescent="0.2">
      <c r="B171" s="7" t="s">
        <v>125</v>
      </c>
      <c r="C171" s="7"/>
      <c r="D171" s="7"/>
      <c r="E171" s="7"/>
      <c r="F171" s="7"/>
      <c r="G171" s="50"/>
      <c r="H171" s="8"/>
      <c r="I171" s="7"/>
      <c r="J171" s="8"/>
    </row>
    <row r="172" spans="2:10" hidden="1" x14ac:dyDescent="0.2">
      <c r="B172" s="7" t="s">
        <v>126</v>
      </c>
      <c r="C172" s="7"/>
      <c r="D172" s="7"/>
      <c r="E172" s="7"/>
      <c r="F172" s="7"/>
      <c r="G172" s="50"/>
      <c r="H172" s="8"/>
      <c r="I172" s="7"/>
      <c r="J172" s="8"/>
    </row>
    <row r="173" spans="2:10" hidden="1" x14ac:dyDescent="0.2">
      <c r="B173" s="7" t="s">
        <v>129</v>
      </c>
      <c r="C173" s="7"/>
      <c r="D173" s="7"/>
      <c r="E173" s="7"/>
      <c r="F173" s="7"/>
      <c r="G173" s="50"/>
      <c r="H173" s="8"/>
      <c r="I173" s="7"/>
      <c r="J173" s="8"/>
    </row>
    <row r="174" spans="2:10" x14ac:dyDescent="0.2">
      <c r="B174" s="7" t="s">
        <v>51</v>
      </c>
      <c r="C174" s="7"/>
      <c r="D174" s="7"/>
      <c r="E174" s="7"/>
      <c r="F174" s="7"/>
      <c r="G174" s="50"/>
      <c r="H174" s="8">
        <v>5034</v>
      </c>
      <c r="I174" s="7"/>
      <c r="J174" s="8">
        <v>8194</v>
      </c>
    </row>
    <row r="175" spans="2:10" x14ac:dyDescent="0.2">
      <c r="B175" s="7" t="s">
        <v>52</v>
      </c>
      <c r="C175" s="7"/>
      <c r="D175" s="7"/>
      <c r="E175" s="7"/>
      <c r="F175" s="7"/>
      <c r="G175" s="50"/>
      <c r="H175" s="8">
        <v>2745</v>
      </c>
      <c r="I175" s="7"/>
      <c r="J175" s="8">
        <v>2527</v>
      </c>
    </row>
    <row r="176" spans="2:10" x14ac:dyDescent="0.2">
      <c r="B176" s="7" t="s">
        <v>53</v>
      </c>
      <c r="C176" s="7"/>
      <c r="D176" s="7"/>
      <c r="E176" s="7"/>
      <c r="F176" s="7"/>
      <c r="G176" s="50"/>
      <c r="H176" s="34">
        <v>249840</v>
      </c>
      <c r="I176" s="7"/>
      <c r="J176" s="34">
        <f>169212-1</f>
        <v>169211</v>
      </c>
    </row>
    <row r="177" spans="2:10" x14ac:dyDescent="0.2">
      <c r="B177" s="11"/>
      <c r="C177" s="7"/>
      <c r="D177" s="7"/>
      <c r="E177" s="7"/>
      <c r="F177" s="7"/>
      <c r="G177" s="50"/>
      <c r="H177" s="13">
        <f>SUM(H164:H176)</f>
        <v>265561</v>
      </c>
      <c r="I177" s="7"/>
      <c r="J177" s="13">
        <f>SUM(J164:J176)</f>
        <v>188409</v>
      </c>
    </row>
    <row r="178" spans="2:10" x14ac:dyDescent="0.2">
      <c r="B178" s="11"/>
      <c r="C178" s="7"/>
      <c r="D178" s="7"/>
      <c r="E178" s="7"/>
      <c r="F178" s="7"/>
      <c r="G178" s="50"/>
      <c r="H178" s="13"/>
      <c r="I178" s="7"/>
      <c r="J178" s="13"/>
    </row>
    <row r="179" spans="2:10" ht="18" x14ac:dyDescent="0.2">
      <c r="B179" s="40" t="s">
        <v>54</v>
      </c>
      <c r="C179" s="40"/>
      <c r="D179" s="40"/>
      <c r="E179" s="40"/>
      <c r="F179" s="40"/>
      <c r="G179" s="41"/>
      <c r="H179" s="42">
        <f>H135+H163+H177</f>
        <v>1114399</v>
      </c>
      <c r="I179" s="43"/>
      <c r="J179" s="42">
        <f>J135+J163+J177</f>
        <v>1021441</v>
      </c>
    </row>
  </sheetData>
  <pageMargins left="0.7" right="0.7" top="0.75" bottom="0.75" header="0.3" footer="0.3"/>
  <ignoredErrors>
    <ignoredError sqref="J176 J13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Microsoft Office User</cp:lastModifiedBy>
  <dcterms:created xsi:type="dcterms:W3CDTF">2017-04-05T11:41:43Z</dcterms:created>
  <dcterms:modified xsi:type="dcterms:W3CDTF">2019-03-12T14:25:10Z</dcterms:modified>
</cp:coreProperties>
</file>